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5.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9.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0.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1.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12.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drawings/drawing13.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14.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15.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16.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17.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18.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19.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20.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drawings/drawing21.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drawings/drawing22.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23.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drawings/drawing24.xml" ContentType="application/vnd.openxmlformats-officedocument.drawing+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drawings/drawing25.xml" ContentType="application/vnd.openxmlformats-officedocument.drawing+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26.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drawings/drawing27.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drawings/drawing28.xml" ContentType="application/vnd.openxmlformats-officedocument.drawing+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drawings/drawing29.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drawings/drawing30.xml" ContentType="application/vnd.openxmlformats-officedocument.drawing+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drawings/drawing31.xml" ContentType="application/vnd.openxmlformats-officedocument.drawing+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drawings/drawing32.xml" ContentType="application/vnd.openxmlformats-officedocument.drawing+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drawings/drawing33.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workbookProtection workbookPassword="F0CB" lockStructure="1"/>
  <bookViews>
    <workbookView xWindow="4665" yWindow="0" windowWidth="24135" windowHeight="17460" tabRatio="939"/>
  </bookViews>
  <sheets>
    <sheet name="BASE" sheetId="1" r:id="rId1"/>
    <sheet name="Q1a" sheetId="17" r:id="rId2"/>
    <sheet name="Q1b" sheetId="18" r:id="rId3"/>
    <sheet name="Q1c" sheetId="19" r:id="rId4"/>
    <sheet name="Q2a" sheetId="20" r:id="rId5"/>
    <sheet name="Q2b" sheetId="21" r:id="rId6"/>
    <sheet name="Q2c" sheetId="22" r:id="rId7"/>
    <sheet name="Q2d" sheetId="45" r:id="rId8"/>
    <sheet name="Q2e" sheetId="44" r:id="rId9"/>
    <sheet name="Q3a" sheetId="43" r:id="rId10"/>
    <sheet name="Q3b" sheetId="42" r:id="rId11"/>
    <sheet name="Q4" sheetId="41" r:id="rId12"/>
    <sheet name="Q5" sheetId="40" r:id="rId13"/>
    <sheet name="Q6a" sheetId="39" r:id="rId14"/>
    <sheet name="Q6b" sheetId="38" r:id="rId15"/>
    <sheet name="Q7" sheetId="37" r:id="rId16"/>
    <sheet name="Q8-1" sheetId="36" r:id="rId17"/>
    <sheet name="Q8-2" sheetId="35" r:id="rId18"/>
    <sheet name="Q9" sheetId="34" r:id="rId19"/>
    <sheet name="Q10a" sheetId="33" r:id="rId20"/>
    <sheet name="Q10b" sheetId="32" r:id="rId21"/>
    <sheet name="Q11" sheetId="31" r:id="rId22"/>
    <sheet name="Q12a" sheetId="30" r:id="rId23"/>
    <sheet name="Q12b" sheetId="29" r:id="rId24"/>
    <sheet name="Q13a" sheetId="28" r:id="rId25"/>
    <sheet name="Q13b" sheetId="27" r:id="rId26"/>
    <sheet name="Q14" sheetId="26" r:id="rId27"/>
    <sheet name="Q15" sheetId="25" r:id="rId28"/>
    <sheet name="Q16" sheetId="24" r:id="rId29"/>
    <sheet name="Q17" sheetId="23" r:id="rId30"/>
    <sheet name="Q18" sheetId="52" r:id="rId31"/>
    <sheet name="Q19" sheetId="51" r:id="rId32"/>
    <sheet name="Q20" sheetId="50" r:id="rId33"/>
    <sheet name="Q21" sheetId="49" r:id="rId34"/>
  </sheets>
  <definedNames>
    <definedName name="_xlnm._FilterDatabase" localSheetId="0" hidden="1">BASE!$B$1:$AH$918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65" i="28" l="1"/>
  <c r="A65" i="26"/>
  <c r="B65" i="49"/>
  <c r="A65" i="49"/>
  <c r="B65" i="50"/>
  <c r="A65" i="50"/>
  <c r="B65" i="51"/>
  <c r="A65" i="51"/>
  <c r="B65" i="52"/>
  <c r="A65" i="52"/>
  <c r="B65" i="23"/>
  <c r="A65" i="23"/>
  <c r="B65" i="24"/>
  <c r="A65" i="24"/>
  <c r="B65" i="25"/>
  <c r="A65" i="25"/>
  <c r="B65" i="26"/>
  <c r="B65" i="27"/>
  <c r="A65" i="27"/>
  <c r="B65" i="28"/>
  <c r="B65" i="29"/>
  <c r="A65" i="29"/>
  <c r="B65" i="30"/>
  <c r="A65" i="30"/>
  <c r="B65" i="31"/>
  <c r="A65" i="31"/>
  <c r="B65" i="32"/>
  <c r="A65" i="32"/>
  <c r="B65" i="33"/>
  <c r="A65" i="33"/>
  <c r="B65" i="34"/>
  <c r="A65" i="34"/>
  <c r="B65" i="35"/>
  <c r="A65" i="35"/>
  <c r="B65" i="36"/>
  <c r="A65" i="36"/>
  <c r="B65" i="37"/>
  <c r="A65" i="37"/>
  <c r="B65" i="38"/>
  <c r="A65" i="38"/>
  <c r="B65" i="39"/>
  <c r="A65" i="39"/>
  <c r="B65" i="40"/>
  <c r="A65" i="40"/>
  <c r="B65" i="41"/>
  <c r="A65" i="41"/>
  <c r="B65" i="42"/>
  <c r="A65" i="42"/>
  <c r="B65" i="43"/>
  <c r="A65" i="43"/>
  <c r="B65" i="44"/>
  <c r="A65" i="44"/>
  <c r="B65" i="45"/>
  <c r="A65" i="45"/>
  <c r="B65" i="22"/>
  <c r="A65" i="22"/>
  <c r="B65" i="21"/>
  <c r="A65" i="21"/>
  <c r="B65" i="20"/>
  <c r="A65" i="20"/>
  <c r="B65" i="19"/>
  <c r="A65" i="19"/>
  <c r="B65" i="18"/>
  <c r="A65" i="18"/>
  <c r="B56" i="33"/>
  <c r="A56" i="33"/>
  <c r="B56" i="19"/>
  <c r="A56" i="19"/>
  <c r="B56" i="18"/>
  <c r="A56" i="18"/>
  <c r="B65" i="17"/>
  <c r="A65" i="17"/>
  <c r="B5" i="51"/>
  <c r="B6" i="51"/>
  <c r="B7" i="51"/>
  <c r="B8" i="51"/>
  <c r="B9" i="51"/>
  <c r="B10" i="51"/>
  <c r="B11" i="51"/>
  <c r="B12" i="51"/>
  <c r="B13" i="51"/>
  <c r="B14" i="51"/>
  <c r="B15"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 i="51"/>
  <c r="B48" i="51"/>
  <c r="B52" i="51"/>
  <c r="D52" i="51"/>
  <c r="B4" i="49"/>
  <c r="B5" i="49"/>
  <c r="B6" i="49"/>
  <c r="B7" i="49"/>
  <c r="B8" i="49"/>
  <c r="B9" i="49"/>
  <c r="B10" i="49"/>
  <c r="B11" i="49"/>
  <c r="B12" i="49"/>
  <c r="B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B47" i="49"/>
  <c r="B49" i="49"/>
  <c r="B48" i="49"/>
  <c r="D49" i="49"/>
  <c r="D48" i="49"/>
  <c r="B47" i="50"/>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51" i="50"/>
  <c r="D51" i="50"/>
  <c r="B50" i="50"/>
  <c r="B48" i="50"/>
  <c r="B49" i="50"/>
  <c r="D50" i="50"/>
  <c r="D49" i="50"/>
  <c r="D48" i="50"/>
  <c r="B51" i="51"/>
  <c r="D51" i="51"/>
  <c r="B50" i="51"/>
  <c r="B49" i="51"/>
  <c r="D50" i="51"/>
  <c r="D49" i="51"/>
  <c r="D48" i="51"/>
  <c r="B4" i="52"/>
  <c r="B5" i="52"/>
  <c r="B6" i="52"/>
  <c r="B7" i="52"/>
  <c r="B8" i="52"/>
  <c r="B9" i="52"/>
  <c r="B10" i="52"/>
  <c r="B11" i="52"/>
  <c r="B12" i="52"/>
  <c r="B13" i="52"/>
  <c r="B14" i="52"/>
  <c r="B15" i="52"/>
  <c r="B16" i="52"/>
  <c r="B17" i="52"/>
  <c r="B18" i="52"/>
  <c r="B19" i="52"/>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D48" i="52"/>
  <c r="B51" i="52"/>
  <c r="B50" i="52"/>
  <c r="B49" i="52"/>
  <c r="D51" i="52"/>
  <c r="D50" i="52"/>
  <c r="D49" i="52"/>
  <c r="B47"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50" i="23"/>
  <c r="D50" i="23"/>
  <c r="B49" i="23"/>
  <c r="B48" i="23"/>
  <c r="D49" i="23"/>
  <c r="D48" i="23"/>
  <c r="B47"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51" i="24"/>
  <c r="D51" i="24"/>
  <c r="B50" i="24"/>
  <c r="D50" i="24"/>
  <c r="B49" i="24"/>
  <c r="B48" i="24"/>
  <c r="D49" i="24"/>
  <c r="D48" i="24"/>
  <c r="B47"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50" i="25"/>
  <c r="D50" i="25"/>
  <c r="B49" i="25"/>
  <c r="B48" i="25"/>
  <c r="D49" i="25"/>
  <c r="D48" i="25"/>
  <c r="B47" i="26"/>
  <c r="B4" i="26"/>
  <c r="B5" i="26"/>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50" i="26"/>
  <c r="D50" i="26"/>
  <c r="B49" i="26"/>
  <c r="B48" i="26"/>
  <c r="D49" i="26"/>
  <c r="D48" i="26"/>
  <c r="B4" i="27"/>
  <c r="B5" i="27"/>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51" i="27"/>
  <c r="D51" i="27"/>
  <c r="B50" i="27"/>
  <c r="D50" i="27"/>
  <c r="B49" i="27"/>
  <c r="B48" i="27"/>
  <c r="D49" i="27"/>
  <c r="D48" i="27"/>
  <c r="B47" i="28"/>
  <c r="B4" i="28"/>
  <c r="B5" i="28"/>
  <c r="B6"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50" i="28"/>
  <c r="D50" i="28"/>
  <c r="B49" i="28"/>
  <c r="B48" i="28"/>
  <c r="D49" i="28"/>
  <c r="D48" i="28"/>
  <c r="B47" i="29"/>
  <c r="B4" i="29"/>
  <c r="B5" i="29"/>
  <c r="B6" i="29"/>
  <c r="B7" i="29"/>
  <c r="B8"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51" i="29"/>
  <c r="D51" i="29"/>
  <c r="B50" i="29"/>
  <c r="D50" i="29"/>
  <c r="B49" i="29"/>
  <c r="B48" i="29"/>
  <c r="D49" i="29"/>
  <c r="D48" i="29"/>
  <c r="B3" i="29"/>
  <c r="B4" i="30"/>
  <c r="B5" i="30"/>
  <c r="B6" i="30"/>
  <c r="B7" i="30"/>
  <c r="B8" i="30"/>
  <c r="B9" i="30"/>
  <c r="B10" i="30"/>
  <c r="B11" i="30"/>
  <c r="B12" i="30"/>
  <c r="B13" i="30"/>
  <c r="B14" i="30"/>
  <c r="B15"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1" i="30"/>
  <c r="B42" i="30"/>
  <c r="B43" i="30"/>
  <c r="B44" i="30"/>
  <c r="B45" i="30"/>
  <c r="B46" i="30"/>
  <c r="B47" i="30"/>
  <c r="B51" i="30"/>
  <c r="D51" i="30"/>
  <c r="B50" i="30"/>
  <c r="D50" i="30"/>
  <c r="B49" i="30"/>
  <c r="B48" i="30"/>
  <c r="D49" i="30"/>
  <c r="D48" i="30"/>
  <c r="B3" i="30"/>
  <c r="B4" i="31"/>
  <c r="B5" i="31"/>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50" i="31"/>
  <c r="B52" i="31"/>
  <c r="D52" i="31"/>
  <c r="B51" i="31"/>
  <c r="D51" i="31"/>
  <c r="B48" i="31"/>
  <c r="B49" i="31"/>
  <c r="D50" i="31"/>
  <c r="D49" i="31"/>
  <c r="D48" i="31"/>
  <c r="B47" i="32"/>
  <c r="B4" i="32"/>
  <c r="B5" i="32"/>
  <c r="B6" i="3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50" i="32"/>
  <c r="D50" i="32"/>
  <c r="B49" i="32"/>
  <c r="B48" i="32"/>
  <c r="D49" i="32"/>
  <c r="D48" i="32"/>
  <c r="B47" i="33"/>
  <c r="B4"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50" i="33"/>
  <c r="D50" i="33"/>
  <c r="B49" i="33"/>
  <c r="B48" i="33"/>
  <c r="D49" i="33"/>
  <c r="D48" i="33"/>
  <c r="B4" i="34"/>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9" i="34"/>
  <c r="D49" i="34"/>
  <c r="B50" i="34"/>
  <c r="D50" i="34"/>
  <c r="B51" i="34"/>
  <c r="D51" i="34"/>
  <c r="B52" i="34"/>
  <c r="D52" i="34"/>
  <c r="B48" i="34"/>
  <c r="D48" i="34"/>
  <c r="J48" i="35"/>
  <c r="J50" i="35"/>
  <c r="I48" i="35"/>
  <c r="I50" i="35"/>
  <c r="H48" i="35"/>
  <c r="H50" i="35"/>
  <c r="G48" i="35"/>
  <c r="G50" i="35"/>
  <c r="F48" i="35"/>
  <c r="F50" i="35"/>
  <c r="E48" i="35"/>
  <c r="E50" i="35"/>
  <c r="D48" i="35"/>
  <c r="D50" i="35"/>
  <c r="C48" i="35"/>
  <c r="C50" i="35"/>
  <c r="K48" i="36"/>
  <c r="K50" i="36"/>
  <c r="J48" i="37"/>
  <c r="J50" i="37"/>
  <c r="B47" i="38"/>
  <c r="B4" i="38"/>
  <c r="B5" i="38"/>
  <c r="B6" i="38"/>
  <c r="B7" i="38"/>
  <c r="B8" i="38"/>
  <c r="B9" i="38"/>
  <c r="B10" i="38"/>
  <c r="B11" i="38"/>
  <c r="B12" i="38"/>
  <c r="B13" i="38"/>
  <c r="B14" i="38"/>
  <c r="B15" i="38"/>
  <c r="B16" i="38"/>
  <c r="B17" i="38"/>
  <c r="B18" i="38"/>
  <c r="B19" i="38"/>
  <c r="B20" i="38"/>
  <c r="B21" i="38"/>
  <c r="B22" i="38"/>
  <c r="B23" i="38"/>
  <c r="B24" i="38"/>
  <c r="B25" i="38"/>
  <c r="B26" i="38"/>
  <c r="B27" i="38"/>
  <c r="B28" i="38"/>
  <c r="B29" i="38"/>
  <c r="B30" i="38"/>
  <c r="B31" i="38"/>
  <c r="B32" i="38"/>
  <c r="B33" i="38"/>
  <c r="B34" i="38"/>
  <c r="B35" i="38"/>
  <c r="B36" i="38"/>
  <c r="B37" i="38"/>
  <c r="B38" i="38"/>
  <c r="B39" i="38"/>
  <c r="B40" i="38"/>
  <c r="B41" i="38"/>
  <c r="B42" i="38"/>
  <c r="B43" i="38"/>
  <c r="B44" i="38"/>
  <c r="B45" i="38"/>
  <c r="B46" i="38"/>
  <c r="B48" i="38"/>
  <c r="B50" i="38"/>
  <c r="D50" i="38"/>
  <c r="B49" i="38"/>
  <c r="D49" i="38"/>
  <c r="D48" i="38"/>
  <c r="B47" i="39"/>
  <c r="B4" i="39"/>
  <c r="B5" i="39"/>
  <c r="B6" i="39"/>
  <c r="B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8" i="39"/>
  <c r="B51" i="39"/>
  <c r="D51" i="39"/>
  <c r="B50" i="39"/>
  <c r="D50" i="39"/>
  <c r="B49" i="39"/>
  <c r="D49" i="39"/>
  <c r="D48" i="39"/>
  <c r="B5" i="40"/>
  <c r="B6" i="40"/>
  <c r="B7" i="40"/>
  <c r="B8" i="40"/>
  <c r="B9" i="40"/>
  <c r="B10"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43" i="40"/>
  <c r="B44" i="40"/>
  <c r="B45" i="40"/>
  <c r="B46" i="40"/>
  <c r="B47" i="40"/>
  <c r="B4" i="40"/>
  <c r="B48" i="40"/>
  <c r="B51" i="40"/>
  <c r="D51" i="40"/>
  <c r="B50" i="40"/>
  <c r="B4" i="41"/>
  <c r="B5" i="41"/>
  <c r="B6" i="41"/>
  <c r="B7" i="41"/>
  <c r="B8" i="41"/>
  <c r="B9" i="41"/>
  <c r="B10" i="41"/>
  <c r="B11" i="41"/>
  <c r="B12" i="41"/>
  <c r="B13" i="41"/>
  <c r="B14" i="41"/>
  <c r="B15" i="41"/>
  <c r="B16" i="41"/>
  <c r="B17" i="41"/>
  <c r="B18" i="41"/>
  <c r="B19" i="41"/>
  <c r="B20" i="41"/>
  <c r="B21" i="41"/>
  <c r="B22" i="41"/>
  <c r="B23" i="41"/>
  <c r="B24" i="41"/>
  <c r="B25" i="41"/>
  <c r="B26" i="41"/>
  <c r="B27" i="41"/>
  <c r="B28" i="41"/>
  <c r="B29" i="41"/>
  <c r="B30" i="41"/>
  <c r="B31" i="41"/>
  <c r="B32" i="41"/>
  <c r="B33" i="41"/>
  <c r="B34" i="41"/>
  <c r="B35" i="41"/>
  <c r="B36" i="41"/>
  <c r="B37" i="41"/>
  <c r="B38" i="41"/>
  <c r="B39" i="41"/>
  <c r="B40" i="41"/>
  <c r="B41" i="41"/>
  <c r="B42" i="41"/>
  <c r="B43" i="41"/>
  <c r="B44" i="41"/>
  <c r="B45" i="41"/>
  <c r="B46" i="41"/>
  <c r="B47" i="41"/>
  <c r="B50" i="41"/>
  <c r="B4" i="42"/>
  <c r="B5" i="42"/>
  <c r="B6" i="42"/>
  <c r="B7" i="42"/>
  <c r="B8" i="42"/>
  <c r="B9" i="42"/>
  <c r="B10" i="42"/>
  <c r="B11" i="42"/>
  <c r="B12" i="42"/>
  <c r="B13" i="42"/>
  <c r="B14" i="42"/>
  <c r="B15" i="42"/>
  <c r="B16"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50" i="42"/>
  <c r="B4" i="44"/>
  <c r="B5" i="44"/>
  <c r="B6" i="44"/>
  <c r="B7" i="44"/>
  <c r="B8" i="44"/>
  <c r="B9" i="44"/>
  <c r="B10" i="44"/>
  <c r="B11" i="44"/>
  <c r="B12" i="44"/>
  <c r="B13" i="44"/>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50" i="44"/>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50" i="22"/>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50" i="21"/>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50" i="20"/>
  <c r="B4" i="19"/>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50" i="19"/>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50" i="18"/>
  <c r="D50" i="40"/>
  <c r="B49" i="40"/>
  <c r="D49" i="40"/>
  <c r="D48" i="40"/>
  <c r="B48" i="41"/>
  <c r="D50" i="41"/>
  <c r="B49" i="41"/>
  <c r="D49" i="41"/>
  <c r="D48" i="41"/>
  <c r="D50" i="42"/>
  <c r="B49" i="42"/>
  <c r="D49" i="42"/>
  <c r="B48" i="42"/>
  <c r="D48" i="42"/>
  <c r="C48" i="43"/>
  <c r="J48" i="43"/>
  <c r="J50" i="43"/>
  <c r="B4" i="45"/>
  <c r="B5" i="45"/>
  <c r="B6" i="45"/>
  <c r="B7" i="45"/>
  <c r="B8" i="45"/>
  <c r="B9" i="45"/>
  <c r="B10" i="45"/>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50" i="45"/>
  <c r="G48" i="17"/>
  <c r="G50" i="17"/>
  <c r="J48" i="36"/>
  <c r="J50" i="36"/>
  <c r="I48" i="36"/>
  <c r="I50" i="36"/>
  <c r="H48" i="36"/>
  <c r="H50" i="36"/>
  <c r="G48" i="36"/>
  <c r="G50" i="36"/>
  <c r="F48" i="36"/>
  <c r="F50" i="36"/>
  <c r="E48" i="36"/>
  <c r="E50" i="36"/>
  <c r="D48" i="36"/>
  <c r="D50" i="36"/>
  <c r="C48" i="36"/>
  <c r="C50" i="36"/>
  <c r="B4" i="36"/>
  <c r="B5"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I48" i="37"/>
  <c r="H48" i="37"/>
  <c r="I50" i="37"/>
  <c r="H50" i="37"/>
  <c r="G48" i="37"/>
  <c r="G50" i="37"/>
  <c r="F48" i="37"/>
  <c r="F50" i="37"/>
  <c r="E48" i="37"/>
  <c r="E50" i="37"/>
  <c r="D48" i="37"/>
  <c r="D50" i="37"/>
  <c r="C48" i="37"/>
  <c r="C50" i="37"/>
  <c r="I48" i="43"/>
  <c r="I50" i="43"/>
  <c r="G48" i="43"/>
  <c r="G50" i="43"/>
  <c r="H48" i="43"/>
  <c r="H50" i="43"/>
  <c r="F48" i="43"/>
  <c r="E48" i="43"/>
  <c r="D48" i="43"/>
  <c r="F50" i="43"/>
  <c r="E50" i="43"/>
  <c r="D50" i="43"/>
  <c r="C50" i="43"/>
  <c r="E48" i="17"/>
  <c r="F48" i="17"/>
  <c r="D48" i="17"/>
  <c r="C48" i="17"/>
  <c r="D50" i="17"/>
  <c r="E50" i="17"/>
  <c r="F50" i="17"/>
  <c r="C50" i="17"/>
  <c r="B48" i="44"/>
  <c r="D50" i="44"/>
  <c r="B49" i="44"/>
  <c r="D49" i="44"/>
  <c r="D48" i="44"/>
  <c r="B48" i="45"/>
  <c r="D50" i="45"/>
  <c r="B49" i="45"/>
  <c r="D49" i="45"/>
  <c r="D48" i="45"/>
  <c r="B48" i="22"/>
  <c r="D50" i="22"/>
  <c r="B49" i="22"/>
  <c r="D49" i="22"/>
  <c r="D48" i="22"/>
  <c r="B48" i="21"/>
  <c r="D50" i="21"/>
  <c r="B49" i="21"/>
  <c r="D49" i="21"/>
  <c r="D48" i="21"/>
  <c r="B48" i="20"/>
  <c r="D50" i="20"/>
  <c r="B49" i="20"/>
  <c r="D49" i="20"/>
  <c r="D48" i="20"/>
  <c r="B48" i="19"/>
  <c r="D50" i="19"/>
  <c r="B49" i="19"/>
  <c r="D49" i="19"/>
  <c r="D48" i="19"/>
  <c r="B3" i="17"/>
  <c r="B3" i="49"/>
  <c r="B3" i="50"/>
  <c r="B3" i="51"/>
  <c r="B3" i="52"/>
  <c r="B3" i="23"/>
  <c r="B3" i="24"/>
  <c r="B3" i="25"/>
  <c r="B3" i="26"/>
  <c r="B3" i="27"/>
  <c r="B3" i="28"/>
  <c r="B3" i="31"/>
  <c r="B3" i="32"/>
  <c r="B3" i="33"/>
  <c r="B3" i="34"/>
  <c r="B3" i="35"/>
  <c r="B3" i="36"/>
  <c r="B3" i="37"/>
  <c r="B3" i="38"/>
  <c r="B3" i="39"/>
  <c r="B3" i="40"/>
  <c r="B3" i="41"/>
  <c r="B3" i="42"/>
  <c r="B3" i="43"/>
  <c r="B3" i="44"/>
  <c r="B3" i="45"/>
  <c r="B3" i="22"/>
  <c r="B3" i="21"/>
  <c r="B3" i="20"/>
  <c r="B3" i="19"/>
  <c r="B3" i="18"/>
  <c r="B48" i="18"/>
  <c r="D48" i="18"/>
  <c r="B49" i="18"/>
  <c r="D49" i="18"/>
  <c r="D50" i="18"/>
  <c r="B4" i="35"/>
  <c r="B5" i="35"/>
  <c r="B6" i="35"/>
  <c r="B7" i="35"/>
  <c r="B8" i="35"/>
  <c r="B9" i="35"/>
  <c r="B10" i="35"/>
  <c r="B11" i="35"/>
  <c r="B12" i="35"/>
  <c r="B13" i="35"/>
  <c r="B14" i="35"/>
  <c r="B15" i="35"/>
  <c r="B16" i="35"/>
  <c r="B17" i="35"/>
  <c r="B18" i="35"/>
  <c r="B19" i="35"/>
  <c r="B20" i="35"/>
  <c r="B21"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B42" i="37"/>
  <c r="B43" i="37"/>
  <c r="B44" i="37"/>
  <c r="B45" i="37"/>
  <c r="B46" i="37"/>
  <c r="B47" i="37"/>
  <c r="B4" i="43"/>
  <c r="B5" i="43"/>
  <c r="B6" i="43"/>
  <c r="B7" i="43"/>
  <c r="B8" i="43"/>
  <c r="B9" i="43"/>
  <c r="B10" i="43"/>
  <c r="B11" i="43"/>
  <c r="B12" i="43"/>
  <c r="B13" i="43"/>
  <c r="B14" i="43"/>
  <c r="B15" i="43"/>
  <c r="B16" i="43"/>
  <c r="B17" i="43"/>
  <c r="B18" i="43"/>
  <c r="B19" i="43"/>
  <c r="B20" i="43"/>
  <c r="B21" i="43"/>
  <c r="B22" i="43"/>
  <c r="B23" i="43"/>
  <c r="B24" i="43"/>
  <c r="B25" i="43"/>
  <c r="B26" i="43"/>
  <c r="B27" i="43"/>
  <c r="B28" i="43"/>
  <c r="B29" i="43"/>
  <c r="B30" i="43"/>
  <c r="B31" i="43"/>
  <c r="B32" i="43"/>
  <c r="B33" i="43"/>
  <c r="B34" i="43"/>
  <c r="B35" i="43"/>
  <c r="B36" i="43"/>
  <c r="B37" i="43"/>
  <c r="B38" i="43"/>
  <c r="B39" i="43"/>
  <c r="B40" i="43"/>
  <c r="B41" i="43"/>
  <c r="B42" i="43"/>
  <c r="B43" i="43"/>
  <c r="B44" i="43"/>
  <c r="B45" i="43"/>
  <c r="B46" i="43"/>
  <c r="B47" i="43"/>
  <c r="A47" i="52"/>
  <c r="A46" i="52"/>
  <c r="A45" i="52"/>
  <c r="A44" i="52"/>
  <c r="A43" i="52"/>
  <c r="A42" i="52"/>
  <c r="A41" i="52"/>
  <c r="A40" i="52"/>
  <c r="A39" i="52"/>
  <c r="A38" i="52"/>
  <c r="A37" i="52"/>
  <c r="A36" i="52"/>
  <c r="A35" i="52"/>
  <c r="A34" i="52"/>
  <c r="A33" i="52"/>
  <c r="A32" i="52"/>
  <c r="A31" i="52"/>
  <c r="A30" i="52"/>
  <c r="A29" i="52"/>
  <c r="A28" i="52"/>
  <c r="A27" i="52"/>
  <c r="A26" i="52"/>
  <c r="A25" i="52"/>
  <c r="A24" i="52"/>
  <c r="A23" i="52"/>
  <c r="A22" i="52"/>
  <c r="A21" i="52"/>
  <c r="A20" i="52"/>
  <c r="A19" i="52"/>
  <c r="A18" i="52"/>
  <c r="A17" i="52"/>
  <c r="A16" i="52"/>
  <c r="A15" i="52"/>
  <c r="A14" i="52"/>
  <c r="A13" i="52"/>
  <c r="A12" i="52"/>
  <c r="A11" i="52"/>
  <c r="A10" i="52"/>
  <c r="A9" i="52"/>
  <c r="A8" i="52"/>
  <c r="A7" i="52"/>
  <c r="A6" i="52"/>
  <c r="A5" i="52"/>
  <c r="A4" i="52"/>
  <c r="A3" i="52"/>
  <c r="A2" i="52"/>
  <c r="A1" i="52"/>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A3" i="51"/>
  <c r="A2" i="51"/>
  <c r="A1" i="51"/>
  <c r="A47" i="50"/>
  <c r="A46" i="50"/>
  <c r="A45"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6" i="50"/>
  <c r="A15" i="50"/>
  <c r="A14" i="50"/>
  <c r="A13" i="50"/>
  <c r="A12" i="50"/>
  <c r="A11" i="50"/>
  <c r="A10" i="50"/>
  <c r="A9" i="50"/>
  <c r="A8" i="50"/>
  <c r="A7" i="50"/>
  <c r="A6" i="50"/>
  <c r="A5" i="50"/>
  <c r="A4" i="50"/>
  <c r="A3" i="50"/>
  <c r="A2" i="50"/>
  <c r="A1" i="50"/>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A3" i="49"/>
  <c r="A2" i="49"/>
  <c r="A1" i="49"/>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3" i="45"/>
  <c r="A2" i="45"/>
  <c r="A1" i="45"/>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A11" i="44"/>
  <c r="A10" i="44"/>
  <c r="A9" i="44"/>
  <c r="A8" i="44"/>
  <c r="A7" i="44"/>
  <c r="A6" i="44"/>
  <c r="A5" i="44"/>
  <c r="A4" i="44"/>
  <c r="A3" i="44"/>
  <c r="A2" i="44"/>
  <c r="A1" i="44"/>
  <c r="A47" i="43"/>
  <c r="A46" i="43"/>
  <c r="A45" i="43"/>
  <c r="A44" i="43"/>
  <c r="A43" i="43"/>
  <c r="A42" i="43"/>
  <c r="A41" i="43"/>
  <c r="A40" i="43"/>
  <c r="A39" i="43"/>
  <c r="A38" i="43"/>
  <c r="A37" i="43"/>
  <c r="A36" i="43"/>
  <c r="A35" i="43"/>
  <c r="A34" i="43"/>
  <c r="A33" i="43"/>
  <c r="A32" i="43"/>
  <c r="A31" i="43"/>
  <c r="A30" i="43"/>
  <c r="A29" i="43"/>
  <c r="A28" i="43"/>
  <c r="A27" i="43"/>
  <c r="A26" i="43"/>
  <c r="A25" i="43"/>
  <c r="A24" i="43"/>
  <c r="A23" i="43"/>
  <c r="A22" i="43"/>
  <c r="A21" i="43"/>
  <c r="A20" i="43"/>
  <c r="A19" i="43"/>
  <c r="A18" i="43"/>
  <c r="A17" i="43"/>
  <c r="A16" i="43"/>
  <c r="A15" i="43"/>
  <c r="A14" i="43"/>
  <c r="A13" i="43"/>
  <c r="A12" i="43"/>
  <c r="A11" i="43"/>
  <c r="A10" i="43"/>
  <c r="A9" i="43"/>
  <c r="A8" i="43"/>
  <c r="A7" i="43"/>
  <c r="A6" i="43"/>
  <c r="A5" i="43"/>
  <c r="A4" i="43"/>
  <c r="A3" i="43"/>
  <c r="A2" i="43"/>
  <c r="A1" i="43"/>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A3" i="42"/>
  <c r="A2" i="42"/>
  <c r="A1" i="42"/>
  <c r="A47" i="41"/>
  <c r="A46" i="41"/>
  <c r="A45" i="41"/>
  <c r="A44" i="41"/>
  <c r="A43" i="41"/>
  <c r="A42" i="41"/>
  <c r="A41" i="41"/>
  <c r="A40" i="41"/>
  <c r="A39" i="41"/>
  <c r="A38" i="41"/>
  <c r="A37" i="41"/>
  <c r="A36" i="41"/>
  <c r="A35" i="41"/>
  <c r="A34" i="41"/>
  <c r="A33" i="41"/>
  <c r="A32" i="41"/>
  <c r="A31" i="41"/>
  <c r="A30" i="41"/>
  <c r="A29" i="41"/>
  <c r="A28" i="41"/>
  <c r="A27" i="41"/>
  <c r="A26" i="41"/>
  <c r="A25" i="41"/>
  <c r="A24" i="41"/>
  <c r="A23" i="41"/>
  <c r="A22" i="41"/>
  <c r="A21" i="41"/>
  <c r="A20" i="41"/>
  <c r="A19" i="41"/>
  <c r="A18" i="41"/>
  <c r="A17" i="41"/>
  <c r="A16" i="41"/>
  <c r="A15" i="41"/>
  <c r="A14" i="41"/>
  <c r="A13" i="41"/>
  <c r="A12" i="41"/>
  <c r="A11" i="41"/>
  <c r="A10" i="41"/>
  <c r="A9" i="41"/>
  <c r="A8" i="41"/>
  <c r="A7" i="41"/>
  <c r="A6" i="41"/>
  <c r="A5" i="41"/>
  <c r="A4" i="41"/>
  <c r="A3" i="41"/>
  <c r="A2" i="41"/>
  <c r="A1" i="41"/>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3" i="40"/>
  <c r="A2" i="40"/>
  <c r="A1" i="40"/>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A3" i="39"/>
  <c r="A2" i="39"/>
  <c r="A1" i="39"/>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3" i="38"/>
  <c r="A2" i="38"/>
  <c r="A1" i="38"/>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A7" i="37"/>
  <c r="A6" i="37"/>
  <c r="A5" i="37"/>
  <c r="A4" i="37"/>
  <c r="A3" i="37"/>
  <c r="A2" i="37"/>
  <c r="A1" i="37"/>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A3" i="36"/>
  <c r="A2" i="36"/>
  <c r="A1" i="36"/>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A4" i="35"/>
  <c r="A3" i="35"/>
  <c r="A2" i="35"/>
  <c r="A1" i="35"/>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A7" i="34"/>
  <c r="A6" i="34"/>
  <c r="A5" i="34"/>
  <c r="A4" i="34"/>
  <c r="A3" i="34"/>
  <c r="A2" i="34"/>
  <c r="A1" i="34"/>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5" i="33"/>
  <c r="A4" i="33"/>
  <c r="A3" i="33"/>
  <c r="A2" i="33"/>
  <c r="A1" i="33"/>
  <c r="A47" i="32"/>
  <c r="A46" i="32"/>
  <c r="A45" i="32"/>
  <c r="A44" i="32"/>
  <c r="A43" i="32"/>
  <c r="A42" i="32"/>
  <c r="A41" i="32"/>
  <c r="A40" i="32"/>
  <c r="A39" i="32"/>
  <c r="A38" i="32"/>
  <c r="A37" i="32"/>
  <c r="A36" i="32"/>
  <c r="A35" i="32"/>
  <c r="A34" i="32"/>
  <c r="A33" i="32"/>
  <c r="A32" i="32"/>
  <c r="A31" i="32"/>
  <c r="A30" i="32"/>
  <c r="A29" i="32"/>
  <c r="A28" i="32"/>
  <c r="A27" i="32"/>
  <c r="A26" i="32"/>
  <c r="A25" i="32"/>
  <c r="A24" i="32"/>
  <c r="A23" i="32"/>
  <c r="A22" i="32"/>
  <c r="A21" i="32"/>
  <c r="A20" i="32"/>
  <c r="A19" i="32"/>
  <c r="A18" i="32"/>
  <c r="A17" i="32"/>
  <c r="A16" i="32"/>
  <c r="A15" i="32"/>
  <c r="A14" i="32"/>
  <c r="A13" i="32"/>
  <c r="A12" i="32"/>
  <c r="A11" i="32"/>
  <c r="A10" i="32"/>
  <c r="A9" i="32"/>
  <c r="A8" i="32"/>
  <c r="A7" i="32"/>
  <c r="A6" i="32"/>
  <c r="A5" i="32"/>
  <c r="A4" i="32"/>
  <c r="A3" i="32"/>
  <c r="A2" i="32"/>
  <c r="A1" i="32"/>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8" i="31"/>
  <c r="A7" i="31"/>
  <c r="A6" i="31"/>
  <c r="A5" i="31"/>
  <c r="A4" i="31"/>
  <c r="A3" i="31"/>
  <c r="A2" i="31"/>
  <c r="A1" i="31"/>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5" i="30"/>
  <c r="A4" i="30"/>
  <c r="A3" i="30"/>
  <c r="A2" i="30"/>
  <c r="A1" i="30"/>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3" i="29"/>
  <c r="A2" i="29"/>
  <c r="A1" i="29"/>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5" i="28"/>
  <c r="A4" i="28"/>
  <c r="A3" i="28"/>
  <c r="A2" i="28"/>
  <c r="A1" i="28"/>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6" i="27"/>
  <c r="A5" i="27"/>
  <c r="A4" i="27"/>
  <c r="A3" i="27"/>
  <c r="A2" i="27"/>
  <c r="A1" i="27"/>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6" i="26"/>
  <c r="A5" i="26"/>
  <c r="A4" i="26"/>
  <c r="A3" i="26"/>
  <c r="A2" i="26"/>
  <c r="A1" i="26"/>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A3" i="25"/>
  <c r="A2" i="25"/>
  <c r="A1" i="25"/>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 r="A4" i="24"/>
  <c r="A3" i="24"/>
  <c r="A2" i="24"/>
  <c r="A1" i="24"/>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4" i="23"/>
  <c r="A3" i="23"/>
  <c r="A2" i="23"/>
  <c r="A1" i="23"/>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5" i="22"/>
  <c r="A4" i="22"/>
  <c r="A3" i="22"/>
  <c r="A2" i="22"/>
  <c r="A1" i="22"/>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 r="A2" i="21"/>
  <c r="A1" i="21"/>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 r="A1" i="20"/>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A1" i="19"/>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A1" i="18"/>
  <c r="B4" i="17"/>
  <c r="B5"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A46" i="17"/>
  <c r="A47" i="17"/>
  <c r="A23" i="17"/>
  <c r="A24" i="17"/>
  <c r="A25" i="17"/>
  <c r="A26" i="17"/>
  <c r="A27" i="17"/>
  <c r="A28" i="17"/>
  <c r="A29" i="17"/>
  <c r="A30" i="17"/>
  <c r="A31" i="17"/>
  <c r="A32" i="17"/>
  <c r="A33" i="17"/>
  <c r="A34" i="17"/>
  <c r="A35" i="17"/>
  <c r="A36" i="17"/>
  <c r="A37" i="17"/>
  <c r="A38" i="17"/>
  <c r="A39" i="17"/>
  <c r="A40" i="17"/>
  <c r="A41" i="17"/>
  <c r="A42" i="17"/>
  <c r="A43" i="17"/>
  <c r="A44" i="17"/>
  <c r="A45" i="17"/>
  <c r="A4" i="17"/>
  <c r="A5" i="17"/>
  <c r="A6" i="17"/>
  <c r="A7" i="17"/>
  <c r="A8" i="17"/>
  <c r="A9" i="17"/>
  <c r="A10" i="17"/>
  <c r="A11" i="17"/>
  <c r="A12" i="17"/>
  <c r="A13" i="17"/>
  <c r="A14" i="17"/>
  <c r="A15" i="17"/>
  <c r="A16" i="17"/>
  <c r="A17" i="17"/>
  <c r="A18" i="17"/>
  <c r="A19" i="17"/>
  <c r="A20" i="17"/>
  <c r="A21" i="17"/>
  <c r="A22" i="17"/>
  <c r="A3" i="17"/>
  <c r="A2" i="17"/>
  <c r="A1" i="17"/>
</calcChain>
</file>

<file path=xl/comments1.xml><?xml version="1.0" encoding="utf-8"?>
<comments xmlns="http://schemas.openxmlformats.org/spreadsheetml/2006/main">
  <authors>
    <author>Nicolas Zambrano</author>
  </authors>
  <commentList>
    <comment ref="AJ3" authorId="0">
      <text>
        <r>
          <rPr>
            <b/>
            <sz val="9"/>
            <color indexed="81"/>
            <rFont val="Arial"/>
          </rPr>
          <t>Nicolas Zambrano:</t>
        </r>
        <r>
          <rPr>
            <sz val="9"/>
            <color indexed="81"/>
            <rFont val="Arial"/>
          </rPr>
          <t xml:space="preserve">
Since TGICA and DDC have a mandate to develop products and services, it is necessary to capture relevant other products and services indicated in the questionnaires taking into account the functions that TGICA and DDC already have.</t>
        </r>
      </text>
    </comment>
    <comment ref="AK3" authorId="0">
      <text>
        <r>
          <rPr>
            <b/>
            <sz val="9"/>
            <color indexed="81"/>
            <rFont val="Arial"/>
          </rPr>
          <t>Nicolas Zambrano:</t>
        </r>
        <r>
          <rPr>
            <sz val="9"/>
            <color indexed="81"/>
            <rFont val="Arial"/>
          </rPr>
          <t xml:space="preserve">
In this column you may capture any organization which develops products, services and functions as TGICA or DDC does.</t>
        </r>
      </text>
    </comment>
    <comment ref="AL3" authorId="0">
      <text>
        <r>
          <rPr>
            <b/>
            <sz val="9"/>
            <color indexed="81"/>
            <rFont val="Arial"/>
          </rPr>
          <t>Nicolas Zambrano:</t>
        </r>
        <r>
          <rPr>
            <sz val="9"/>
            <color indexed="81"/>
            <rFont val="Arial"/>
          </rPr>
          <t xml:space="preserve">
In this column you may capture remaining gaps that information from the questionnaires is suggesting. A compilation of these gaps may give us an idea of what TGICA-DDC will need.</t>
        </r>
      </text>
    </comment>
    <comment ref="AM3" authorId="0">
      <text>
        <r>
          <rPr>
            <b/>
            <sz val="9"/>
            <color indexed="81"/>
            <rFont val="Arial"/>
          </rPr>
          <t>Nicolas Zambrano:</t>
        </r>
        <r>
          <rPr>
            <sz val="9"/>
            <color indexed="81"/>
            <rFont val="Arial"/>
          </rPr>
          <t xml:space="preserve">
In this column you may capture potential partnerships that could be needed to develop some products and services of TGICA or DDC.</t>
        </r>
      </text>
    </comment>
    <comment ref="AN3" authorId="0">
      <text>
        <r>
          <rPr>
            <b/>
            <sz val="9"/>
            <color indexed="81"/>
            <rFont val="Arial"/>
          </rPr>
          <t>Nicolas Zambrano:</t>
        </r>
        <r>
          <rPr>
            <sz val="9"/>
            <color indexed="81"/>
            <rFont val="Arial"/>
          </rPr>
          <t xml:space="preserve">
In this column you may capture initial and general ideas needed to give sustainability to TGICA and DDC functions.</t>
        </r>
      </text>
    </comment>
    <comment ref="AO3" authorId="0">
      <text>
        <r>
          <rPr>
            <b/>
            <sz val="9"/>
            <color indexed="81"/>
            <rFont val="Arial"/>
          </rPr>
          <t>Nicolas Zambrano:</t>
        </r>
        <r>
          <rPr>
            <sz val="9"/>
            <color indexed="81"/>
            <rFont val="Arial"/>
          </rPr>
          <t xml:space="preserve">
In this column you may capture what are the priorities of TGICA and DDC suggested in the questionnaires.</t>
        </r>
      </text>
    </comment>
  </commentList>
</comments>
</file>

<file path=xl/sharedStrings.xml><?xml version="1.0" encoding="utf-8"?>
<sst xmlns="http://schemas.openxmlformats.org/spreadsheetml/2006/main" count="1632" uniqueCount="333">
  <si>
    <t>ATF-TGICA Questionnaire for Mapping Exercise - Focal Points Batch</t>
  </si>
  <si>
    <t>ResponseID</t>
  </si>
  <si>
    <t>Q1a</t>
  </si>
  <si>
    <t>Q1b</t>
  </si>
  <si>
    <t>Q1c</t>
  </si>
  <si>
    <t>Q2a</t>
  </si>
  <si>
    <t>Q2b</t>
  </si>
  <si>
    <t>Q2c</t>
  </si>
  <si>
    <t>Q2d</t>
  </si>
  <si>
    <t>Q2e</t>
  </si>
  <si>
    <t>Q3a</t>
  </si>
  <si>
    <t>Q3b</t>
  </si>
  <si>
    <t>Q4</t>
  </si>
  <si>
    <t>Q5</t>
  </si>
  <si>
    <t>Q6a</t>
  </si>
  <si>
    <t>Q6b</t>
  </si>
  <si>
    <t>Q7</t>
  </si>
  <si>
    <t>Q8-1</t>
  </si>
  <si>
    <t>Q8-2</t>
  </si>
  <si>
    <t>Q9</t>
  </si>
  <si>
    <t>Q10a</t>
  </si>
  <si>
    <t>Q10b</t>
  </si>
  <si>
    <t>Q11</t>
  </si>
  <si>
    <t>Q12a</t>
  </si>
  <si>
    <t>Q12b</t>
  </si>
  <si>
    <t>Q13a</t>
  </si>
  <si>
    <t>Q13b</t>
  </si>
  <si>
    <t>Q14</t>
  </si>
  <si>
    <t>Q15</t>
  </si>
  <si>
    <t>Q16</t>
  </si>
  <si>
    <t>Q17</t>
  </si>
  <si>
    <t>Q18</t>
  </si>
  <si>
    <t>Q19</t>
  </si>
  <si>
    <t>Q20</t>
  </si>
  <si>
    <t>Q21</t>
  </si>
  <si>
    <t>--</t>
  </si>
  <si>
    <t>1,2,3,4,5,6,7</t>
  </si>
  <si>
    <t>2,3,6,7</t>
  </si>
  <si>
    <t>2,4,5,6,7</t>
  </si>
  <si>
    <t>S,C,O</t>
  </si>
  <si>
    <t>C,S</t>
  </si>
  <si>
    <t>1,2,3,4,5</t>
  </si>
  <si>
    <t>S,O</t>
  </si>
  <si>
    <t>1,2,3,5,6</t>
  </si>
  <si>
    <t>S</t>
  </si>
  <si>
    <t>1,2,3,6</t>
  </si>
  <si>
    <t>1,2,3,4,5,6</t>
  </si>
  <si>
    <t>O</t>
  </si>
  <si>
    <t>S,C,P,O</t>
  </si>
  <si>
    <t>2,6,3,4,7</t>
  </si>
  <si>
    <t>1,2,3,5,6,7</t>
  </si>
  <si>
    <t>The following rules are only very tentative and need to be improved as data are ordinated</t>
  </si>
  <si>
    <t>Q1a:</t>
  </si>
  <si>
    <t>S - climate scenarios, C - climate observations, P - paleo data, O - other data (comma separated list)</t>
  </si>
  <si>
    <t>Q1b:</t>
  </si>
  <si>
    <t>0 - DDC not used, 1 - DDC used</t>
  </si>
  <si>
    <t>Q1c:</t>
  </si>
  <si>
    <t>0 - DDC was not or could not be helpful, 1 - DDC could be helpful</t>
  </si>
  <si>
    <t>Q2a:</t>
  </si>
  <si>
    <t>0 - no archiving need, 1 - some archiving need</t>
  </si>
  <si>
    <t>Q2b:</t>
  </si>
  <si>
    <t>0 - long term curation taken care of, 1 - not taken care of</t>
  </si>
  <si>
    <t>Q2c:</t>
  </si>
  <si>
    <t>0 - not done by DDC, 1 - done by DDC</t>
  </si>
  <si>
    <t>Q2d:</t>
  </si>
  <si>
    <t>0 - not satisfied, 1 - satisfied</t>
  </si>
  <si>
    <t>Q2e:</t>
  </si>
  <si>
    <t>0 - DDC without potential to be helpfu,l 1 - DDC potential for being helpful</t>
  </si>
  <si>
    <t>Q3a:</t>
  </si>
  <si>
    <t>0 - none, 1..5 as listed (multiple answers possible, comma separated)</t>
  </si>
  <si>
    <t>Q3b:</t>
  </si>
  <si>
    <t>0 - no help received from DDC, 1 - help received from DDC</t>
  </si>
  <si>
    <t>Q4:</t>
  </si>
  <si>
    <t>0 - TGICA should provide no guidance, 1 - TGICA should provide guidance</t>
  </si>
  <si>
    <t>Q5:</t>
  </si>
  <si>
    <t>0 - No role for TGICA, 1 - Some role for TGICA (recommendations, enhance cooparation, coordination)</t>
  </si>
  <si>
    <t>Q6a:</t>
  </si>
  <si>
    <t>0 - None known, 1 - some activities or data services are listed (TGICA)</t>
  </si>
  <si>
    <t>Q6b:</t>
  </si>
  <si>
    <t>0 - None known, 1 - some activities or data services are listed (DDC)</t>
  </si>
  <si>
    <t>Q7:</t>
  </si>
  <si>
    <t>0 - none, 1..7 as listed (multiple answers possible, comma separated)</t>
  </si>
  <si>
    <t>Q8-1:</t>
  </si>
  <si>
    <t>Ordered list from {1..7} (comma separated, highest priority first)</t>
  </si>
  <si>
    <t>Q8-2:</t>
  </si>
  <si>
    <t>Ordered list from {1..7} (comma separated, singled out as being droppable)</t>
  </si>
  <si>
    <t>Q9:</t>
  </si>
  <si>
    <t>Fraction of FTE [0..1.00]</t>
  </si>
  <si>
    <t>Q10a:</t>
  </si>
  <si>
    <t>Q10b:</t>
  </si>
  <si>
    <t>Q11:</t>
  </si>
  <si>
    <t>Q12a:</t>
  </si>
  <si>
    <t>0 - None, 1 - some activities or data services are listed (TGICA)</t>
  </si>
  <si>
    <t>Q12b:</t>
  </si>
  <si>
    <t>0 - None, 1 - some activities or data services are listed (DDC)</t>
  </si>
  <si>
    <t>Q13a:</t>
  </si>
  <si>
    <t>Q13b:</t>
  </si>
  <si>
    <t>Q14:</t>
  </si>
  <si>
    <t>0 - Should not disseminate, 1 - should disseminate</t>
  </si>
  <si>
    <t>Q15:</t>
  </si>
  <si>
    <t>0 - Should not support, 1 - should support</t>
  </si>
  <si>
    <t>Q16:</t>
  </si>
  <si>
    <t>0 - Should not faciliate, 1 - should faciliate</t>
  </si>
  <si>
    <t>Q17:</t>
  </si>
  <si>
    <t>0 - Should not build capacity, 1 - should build capacity</t>
  </si>
  <si>
    <t>Q18:</t>
  </si>
  <si>
    <t>0 - no kind of guidance by TGICA, 1 - some described by other than TGICA, 2 - some described for TGICA</t>
  </si>
  <si>
    <t>Q19:</t>
  </si>
  <si>
    <t>0 - nothing listed, 1 - some listed, 2 - suggestion given how to obtain answers to Q19</t>
  </si>
  <si>
    <t>Q20:</t>
  </si>
  <si>
    <t>Q21:</t>
  </si>
  <si>
    <t>0 - nothing provided, 1 - some provided</t>
  </si>
  <si>
    <t>N/A and similar not applicable answers are encoded as NA</t>
  </si>
  <si>
    <t>Any response that is ambiguous in terms of the ordination suggested, e.g. in the boolean case, is entered as -1</t>
  </si>
  <si>
    <t>For any response that must be wrong enter -99</t>
  </si>
  <si>
    <t>No answer given enter --</t>
  </si>
  <si>
    <t>Comments:</t>
  </si>
  <si>
    <t>On interview batch:</t>
  </si>
  <si>
    <t>The authors of responses 8 and 19 have clearly collaborated; most of their answers, even where several sentences long, are identical.</t>
  </si>
  <si>
    <t>1,2,3</t>
  </si>
  <si>
    <t>1,5,6</t>
  </si>
  <si>
    <t>4,6,7</t>
  </si>
  <si>
    <t>4,6,1,2,3,5,7</t>
  </si>
  <si>
    <t>2,3,4,5,6,7</t>
  </si>
  <si>
    <t>2,3,5,6,7</t>
  </si>
  <si>
    <t>1,2,4</t>
  </si>
  <si>
    <t>2,3,6</t>
  </si>
  <si>
    <t>1,2,5</t>
  </si>
  <si>
    <t>0,5</t>
  </si>
  <si>
    <t>0,02</t>
  </si>
  <si>
    <t>1,3</t>
  </si>
  <si>
    <t>4,6</t>
  </si>
  <si>
    <t>1,2</t>
  </si>
  <si>
    <t>6,7</t>
  </si>
  <si>
    <t>2,6</t>
  </si>
  <si>
    <t>3,5</t>
  </si>
  <si>
    <t>3,6</t>
  </si>
  <si>
    <t>4,7</t>
  </si>
  <si>
    <t>Relevance of other products and services compared to TGICA and DDC functions.</t>
  </si>
  <si>
    <t>Potential Overlap with TGICA and DDC</t>
  </si>
  <si>
    <t>Gaps</t>
  </si>
  <si>
    <t>Potential Partnerships</t>
  </si>
  <si>
    <t>Sustainability of TGICA and DDC</t>
  </si>
  <si>
    <t>Priorities</t>
  </si>
  <si>
    <t>Partnerships UN agencies and GFCS, call for support from countries and funding agencies</t>
  </si>
  <si>
    <t>Cordex</t>
  </si>
  <si>
    <t>Capacity building, outreach</t>
  </si>
  <si>
    <t>Association</t>
  </si>
  <si>
    <t>Capacity building</t>
  </si>
  <si>
    <t>TGICA training, DDC research</t>
  </si>
  <si>
    <t>Storage information. Guidance to use models.</t>
  </si>
  <si>
    <t>DDC should do research</t>
  </si>
  <si>
    <t>PCMDI, PROVIA</t>
  </si>
  <si>
    <t>TGICA should disappear, DDC work with PCMDI</t>
  </si>
  <si>
    <t>TGICA capacity building, guidance, targeting decision making, DDC curation, storing</t>
  </si>
  <si>
    <t>GFCS</t>
  </si>
  <si>
    <t>decision making processes</t>
  </si>
  <si>
    <t>Call for support countries and funding agencies</t>
  </si>
  <si>
    <t>TGICA, coordination WGs, curation, capacity building, decision making DDC, curation</t>
  </si>
  <si>
    <t>download info fastly</t>
  </si>
  <si>
    <t>hydro-met</t>
  </si>
  <si>
    <t>fee for info for international and internal projects</t>
  </si>
  <si>
    <t>TGICA coord supp WG, capacity building, DDC, providing access - data</t>
  </si>
  <si>
    <t>regional capacity building on guidance info</t>
  </si>
  <si>
    <t>TGICA, coord DDC, cap build, expert meet DDC, tutorials, links, guidanc, storage</t>
  </si>
  <si>
    <t>cap build, tutorials through weather services</t>
  </si>
  <si>
    <t>---</t>
  </si>
  <si>
    <t>TGICA, improvement climate models DDC, updated tools</t>
  </si>
  <si>
    <t>TGICA, external use, coord WG, cap build</t>
  </si>
  <si>
    <t>support easier provision data</t>
  </si>
  <si>
    <t>TGICA, coord WG, transparecny, cap build, decision mak and plann</t>
  </si>
  <si>
    <t>ACMAD, MESA</t>
  </si>
  <si>
    <t>Encourage other partners showing the important work done</t>
  </si>
  <si>
    <t>WMCs, WCRP, ECMWF, GDPFS</t>
  </si>
  <si>
    <t>European Commission for climate adaptation and mitigation</t>
  </si>
  <si>
    <t>Little</t>
  </si>
  <si>
    <t>Continue as current</t>
  </si>
  <si>
    <t>Limited</t>
  </si>
  <si>
    <t>Regional Information</t>
  </si>
  <si>
    <t>Zimbabwe HPC</t>
  </si>
  <si>
    <t>Involve developing nations</t>
  </si>
  <si>
    <t>High res regional data</t>
  </si>
  <si>
    <t>Impacts, Guidance</t>
  </si>
  <si>
    <t>Impacts</t>
  </si>
  <si>
    <t>Some from standard modeling centres</t>
  </si>
  <si>
    <t>Some with respect to model data</t>
  </si>
  <si>
    <t>Methods and tools, guidance</t>
  </si>
  <si>
    <t>More activity suggested, but unspecified</t>
  </si>
  <si>
    <t>Partnerships with developing nations</t>
  </si>
  <si>
    <t>Refers to major climate model data centres</t>
  </si>
  <si>
    <t>High in terms of major model data centres</t>
  </si>
  <si>
    <t>Regional information</t>
  </si>
  <si>
    <t>WCRP, Future Earth</t>
  </si>
  <si>
    <t>Moderate in terms of major model data centres</t>
  </si>
  <si>
    <t>Guidance</t>
  </si>
  <si>
    <t>Developing nation interests</t>
  </si>
  <si>
    <t>Capacity development</t>
  </si>
  <si>
    <t>Iranian institutions</t>
  </si>
  <si>
    <t>Major data centres, CIMP website provide what DDC provide</t>
  </si>
  <si>
    <t>YES</t>
  </si>
  <si>
    <t>Curating, Archiving</t>
  </si>
  <si>
    <t>IIASA, ESGF</t>
  </si>
  <si>
    <t>Resources needed</t>
  </si>
  <si>
    <t>Dissemination. Curation, Archiving, Guidance material on use of DDC</t>
  </si>
  <si>
    <t>……..</t>
  </si>
  <si>
    <t>providing data sets for impact assessment. Dissemination</t>
  </si>
  <si>
    <t>not relevant, relied on DDC mainly</t>
  </si>
  <si>
    <t>NO. nothing similar to TGICA and its mandate. DDC too</t>
  </si>
  <si>
    <t>with regional organizations</t>
  </si>
  <si>
    <t>Resources needed, countries to contribute</t>
  </si>
  <si>
    <t>guidance materials, Hosting, quality controlling, REGIONAL DATA, modernizing DDC website</t>
  </si>
  <si>
    <t>NO</t>
  </si>
  <si>
    <t>Other centres provide similar data</t>
  </si>
  <si>
    <t>IIASA, IAMC, ISIMIP and AGMIP to be consulted, possibly also ProVIA, Future Earth and Global Carbon Project</t>
  </si>
  <si>
    <t>Sustainable with money from central budget</t>
  </si>
  <si>
    <t>Highest priority is the use of the newly developed scenario framework (RCPs/SSPs) throughout the IPCC assessment process</t>
  </si>
  <si>
    <t>Not rely on in kind contributions to run DDC, IPCC run own DDC</t>
  </si>
  <si>
    <t>Other centres provide similar data still DDC useful</t>
  </si>
  <si>
    <t>Some overlap</t>
  </si>
  <si>
    <t>through key stakeholder involvement. UNFCCC and others who rely on IPCC output for decision making</t>
  </si>
  <si>
    <t>archiving and updating available information</t>
  </si>
  <si>
    <t>WMO, UNEP, WRI</t>
  </si>
  <si>
    <t>Several respondents noted other sources of products and services that are available outside of TGICA and DDC. In addition, as part of the mapping exercise we initiated, we began to assemble a list of such products (see attached ‘Resource_Table’) and the earlier ‘TGICA Institutional Analysis’ identified many more sources (see attached IPCC-XLIII_Inf_16_Annex_3).</t>
  </si>
  <si>
    <t>I did not get a sense that there was any real consensus on priorities – several were mentioned. I would refer back to ‘gaps’ discussed under item AK.</t>
  </si>
  <si>
    <t>There were not many concrete suggestions made with regard to sustainable resourcing, although the ‘Green Fund’ was mentioned.</t>
  </si>
  <si>
    <t>Several potential partnerships were identified, such as WMO.</t>
  </si>
  <si>
    <t>Some respondents noted the need for more visibility of products already available from TGICA and DDC (many respondents were not aware that the existed). Availability of country- and region-specific information was noted by some as a gap, particularly in developing countries (though some respondents indicated that provision of such information should be undertaken by entities like the Global Framework for Climate Services and others, rather than the IPCC). The ability to make effective use of available information was also noted as a gap by some, with the suggestion that guidance documents and capacity development would be useful. Some respondents noted a gap in the ability of the IPCC to provide traceability to data/information used in key figures and tables, particularly in SPMs and SYR and that this should be addressed.</t>
  </si>
  <si>
    <t>Rule:</t>
  </si>
  <si>
    <t>DDC USED</t>
  </si>
  <si>
    <t>DDC NOT USED</t>
  </si>
  <si>
    <t>NO ANSWER</t>
  </si>
  <si>
    <t>TOTAL</t>
  </si>
  <si>
    <t>DDC COULD NOT BE HELPFUL</t>
  </si>
  <si>
    <t>DDC COULD BE HELPFUL</t>
  </si>
  <si>
    <t>NO ARCHIVING NEED</t>
  </si>
  <si>
    <t>SOME ARCHIVING NEED</t>
  </si>
  <si>
    <t>LONG TERM CURATION TAKEN CARE OF</t>
  </si>
  <si>
    <t>NO LONG TERM CURATION TAKEN CARE OF</t>
  </si>
  <si>
    <t>DONE BY DDC</t>
  </si>
  <si>
    <t>NOT DONE BY DDC</t>
  </si>
  <si>
    <t>SATISFIED</t>
  </si>
  <si>
    <t>NOT SATISFIED</t>
  </si>
  <si>
    <t>DDC POTENTIAL FOR BEING HELPFUL</t>
  </si>
  <si>
    <t>DDC WITHOUT POTENTIAL TO BE HELPFUL</t>
  </si>
  <si>
    <t>C</t>
  </si>
  <si>
    <t>P</t>
  </si>
  <si>
    <t>CLIMATE SCENARIOS</t>
  </si>
  <si>
    <t>CLIMATE OBSERVATIONS</t>
  </si>
  <si>
    <t>PALEO DATA</t>
  </si>
  <si>
    <t>OTHER DATA</t>
  </si>
  <si>
    <t>Guidance material on issues related to the use of the data available at the DDC</t>
  </si>
  <si>
    <t>Information on the scenario building process</t>
  </si>
  <si>
    <t>Remote data analysis tools (making large downloads or shipments obsolete)</t>
  </si>
  <si>
    <t>Data visualization tools</t>
  </si>
  <si>
    <t>Ambiguous answer</t>
  </si>
  <si>
    <t>Guidance material providing more general information on data (available or not available from the DDC) in support of the work of the IPCC</t>
  </si>
  <si>
    <t>IPCC internal</t>
  </si>
  <si>
    <t>IPCC external use</t>
  </si>
  <si>
    <t>Cooperation/coordination among working groups</t>
  </si>
  <si>
    <t>Curation</t>
  </si>
  <si>
    <t>Transparency of the assessment</t>
  </si>
  <si>
    <t>Decision making and planning</t>
  </si>
  <si>
    <t>No answer</t>
  </si>
  <si>
    <t>None</t>
  </si>
  <si>
    <t>HELP RECEIVED FROM DDC</t>
  </si>
  <si>
    <t>NOT HELP RECEIVED FROM DDC</t>
  </si>
  <si>
    <t>TGICA SHOULD PROVIDE GUIDANCE</t>
  </si>
  <si>
    <t>TGICA SHOULD PROVIDE NO GUIDANCE</t>
  </si>
  <si>
    <t>SOME ROLE FOR TGICA (RECOMMENDATIONS, ENHANCE COOPERATION, COORDINATION)</t>
  </si>
  <si>
    <t>NO ROLE FOR TGICA</t>
  </si>
  <si>
    <t>AMBIGUOUS RESPONSE</t>
  </si>
  <si>
    <t>SOME ACTIVITIES OR DATA SERVICES ARE LISTED (TGICA)</t>
  </si>
  <si>
    <t>NONE KNOWN</t>
  </si>
  <si>
    <t>SOME ACTIVITIES OR DATA SERVICES ARE LISTED (DDC)</t>
  </si>
  <si>
    <t>1FTE</t>
  </si>
  <si>
    <t>2FTE</t>
  </si>
  <si>
    <t>AMBIGUOUS ANSWER</t>
  </si>
  <si>
    <t>0,02FTE</t>
  </si>
  <si>
    <t>0,05FTE</t>
  </si>
  <si>
    <t>NONE</t>
  </si>
  <si>
    <t>SHOULD SUPPORT</t>
  </si>
  <si>
    <t>SHOULD NOT SUPPORT</t>
  </si>
  <si>
    <t>SHOULD FACILITATE</t>
  </si>
  <si>
    <t>SHOULD NOT FACILITATE</t>
  </si>
  <si>
    <t>SHOULD BUILD CAPACITY</t>
  </si>
  <si>
    <t>SHOULD NOT BUILD CAPACITY</t>
  </si>
  <si>
    <t>SOME DESCRIBED FOR TGICA</t>
  </si>
  <si>
    <t>SOME DESCRIBED BY OTHER THAN TGICA</t>
  </si>
  <si>
    <t>NO KIND OF GUIDANCE BY TGICA</t>
  </si>
  <si>
    <t>SUGGESTION GIVEN HOW TO OBTAIN ANSWERS TO Q19</t>
  </si>
  <si>
    <t>SOME LISTED</t>
  </si>
  <si>
    <t>NOTHING LISTED</t>
  </si>
  <si>
    <t>SOME PROVIDED</t>
  </si>
  <si>
    <t>NOTHING PROVIDED</t>
  </si>
  <si>
    <t>SHOULD DISSEMINATE</t>
  </si>
  <si>
    <t>SHOULD NOT DISSEMINATE</t>
  </si>
  <si>
    <t>Q</t>
  </si>
  <si>
    <t>What data4 did you need during the preparation of the IPCC product?
4In the following data (italic) is a generic term for any data listed under the three aforementioned thematic areas</t>
  </si>
  <si>
    <t xml:space="preserve">From where did you obtain those data? If not from DDC5, why not?
5Please list your source by name and home page URL
</t>
  </si>
  <si>
    <t>Were there data, which you would like to have obtained, but encountered difficulties in obtaining, where the DDC has helped or might potentially help?</t>
  </si>
  <si>
    <t>What data6 you worked with do you consider worth-archiving/retaining?
6In the following data is a generic term for any data including data (with meaning as define dabove)</t>
  </si>
  <si>
    <t>If you listed some under Q2a, to what extent is a proper long-term curation already taken care of?</t>
  </si>
  <si>
    <t>If you responded positively to Q2b, by whom is this curation done?</t>
  </si>
  <si>
    <t>If you responded positively to Q2b, are the arrangements satisfactory?</t>
  </si>
  <si>
    <t>If you listed some under Q2a and if curation is missing or current arrangements are not satisfactory, could the DDC potentially help (if not involved) or help more (if already involved)?</t>
  </si>
  <si>
    <t>Did any of the following help you in your work for the IPCC (multiple answers possible)?
(i) Guidance material on issues related to the use of the data available at the DDC
(ii) Guidance material providing more general information on data (available or not
available from the DDC)7 in support of the work of the IPCC
(iii) Information on the scenario building process
(iv) Remote data analysis tools (making large downloads or shipments obsolete)
(v) Data visualization tools
7Please indicate if data are available from DDC</t>
  </si>
  <si>
    <t>If so, which support/help did you get from the DDC, which from elsewhere?</t>
  </si>
  <si>
    <t>Should TGICA provide guidance material for authors? What kind of guidance (if any, please assign priorities)? Are there alternatives?</t>
  </si>
  <si>
    <t>Should TGICA provide recommendations to enhance cooperation and coordination among working groups (if any, please assign priorities)? How should TGICA make such recommendations? Are there alternatives?</t>
  </si>
  <si>
    <t>Of what significant activities or data services are you aware that are conducted/provided by TGICA?</t>
  </si>
  <si>
    <t>Of what significant activities or data services are you aware that are conducted/provided by DDC?</t>
  </si>
  <si>
    <t>Please classify the items you listed under Q6a/b as serving to any of the following purposes mentioned in the mandate of the TGICA or the DDC (for each item multiple answers possible):
(i) IPCC internal or
(ii) IPCC external use,
(iii) cooperation/coordination among working groups,
(iv) curation,
(v) transparency of the assessment,
(vi) capacity building,
(vii) decision making and planning</t>
  </si>
  <si>
    <t>What priority do you assign to the items you listed under Q6a/b? Could you clearly single out some items that could be abandoned without significant loss?</t>
  </si>
  <si>
    <t>If you have been involved in any of the items you listed under Q6a/b, what fraction ofaFTE8 doesinyourexperienceeachofthoseitemsrequire?9
8Full Time Equivalent
9Please include in your assessment all items that you possibly listed under Q4, in particular also those that could possibly be abandoned</t>
  </si>
  <si>
    <t>Do you see an urgent need for additional activities or data services by TGICA than the ones you listed under any of the questions above?</t>
  </si>
  <si>
    <t>Do you see an urgent need for additional activities or data services by DDC than the ones you listed under any of the questions above?</t>
  </si>
  <si>
    <t>If you listed any items under Q10a/b, what fraction of a FTE do you expect would each of these items require?</t>
  </si>
  <si>
    <t>Do you see a need for specific activities or data services by TGICA after the completion of a particular IPCC product to support transparency and traceability of IPCC assessments?</t>
  </si>
  <si>
    <t>Do you see a need for specific activities or data services by DDC after the completion of a particular IPCC product to support transparency and traceability of IPCC assessments?</t>
  </si>
  <si>
    <t>Given the limited resources available, do you see an urgent need for additional new activities or data services after the completion of an assessment cycle to be provided by TGICA, perhaps in partnerships with other organizations 10 , or elsewhere (if any, please assign priorities, list potential partners)?
10Please list the institution by title and home page URL</t>
  </si>
  <si>
    <t>Given the limited resources available, do you see an urgent need for additional new activities or data services after the completion of an assessment cycle to be provided by DDC, perhaps in partnerships with other organizations9, or elsewhere (if any, please assign priorities, list potential partners)?</t>
  </si>
  <si>
    <t>Should TGICA disseminate information in support of IPCC work? What kind of information? Do you see possibilities for alternative institutions to disseminate such information? Please assign priorities for each you mention and give your preference as to which institution best disseminates such information.</t>
  </si>
  <si>
    <t>Should TGICA support the transparency and traceability of the IPCC assessments? How should this support be done? Are there alternatives? If you mention specific activities, please assign priorities.</t>
  </si>
  <si>
    <t>Should TGICA facilitate research on climate impacts, adaptation, and mitigation in support of the IPCC? Which research and how should TGICA facilitate such research (if any, please assign priorities for each you mention)? Are there alternatives?</t>
  </si>
  <si>
    <t>Should TGICA contribute to building capacity, notably to developing country authors in the use of data and scenarios for climate-related research in cooperation with organizations and activities that have training as their core mandate? Which teaching/instructional role do you see for TGICA and how should TGICA contribute to capacity building (if any, please assign priorities for each you mention)? Are there alternatives?</t>
  </si>
  <si>
    <t>Can you offer any views on what kind of guidance, monitoring, coordination, and governance TGICA should provide to the DDC (if any, please assign priorities for each you mention)? Are there alternatives?</t>
  </si>
  <si>
    <t>If possible please estimate the technical needs (e.g. hardware, software, perhaps even costs) for any of the activities and data services you have emphasized previously during this interview and you consider to be indispensable?</t>
  </si>
  <si>
    <t>Can you offer any ideas on how to possibly improve the resource situation and the sustainability of the DDC that is currently based on voluntary in-kind funding by only three countries?</t>
  </si>
  <si>
    <t>Are you aware of an organization or entity in your country or region that performs similar activities as TGICA and/or DDC and that you have not already mentioned above?11 If yes, which institution12, what are these activities and how are they performed, are there opportunities for partnerships between TGICA and/or DDC?
11 e.g. in your response to Q13a/b
12 Please list the institution by title and home page URL</t>
  </si>
  <si>
    <t>Questions for respondents who have been involved in the preparation of IPCC products (AR - Assessment Report; SR – Special Report; TP – Technical Paper)</t>
  </si>
  <si>
    <t>Questions for all respondents who are aware of the existence of TGICA and DDC</t>
  </si>
  <si>
    <t>Questions to all respondents</t>
  </si>
  <si>
    <t>Created: af, 4.Mar.2017 - Last modification: nz, 17.oct.2017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</si>
</sst>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m\,\ yyyy"/>
    <numFmt numFmtId="165" formatCode="d\.\ m"/>
    <numFmt numFmtId="166" formatCode="d\,m\,yyyy"/>
  </numFmts>
  <fonts count="14" x14ac:knownFonts="1">
    <font>
      <sz val="10"/>
      <color rgb="FF000000"/>
      <name val="Arial"/>
    </font>
    <font>
      <sz val="12"/>
      <color rgb="FF000000"/>
      <name val="Calibri"/>
    </font>
    <font>
      <b/>
      <sz val="12"/>
      <color rgb="FF000000"/>
      <name val="Calibri"/>
    </font>
    <font>
      <sz val="10"/>
      <name val="Arial"/>
    </font>
    <font>
      <sz val="12"/>
      <color rgb="FF000000"/>
      <name val="Calibri"/>
      <family val="2"/>
    </font>
    <font>
      <sz val="12"/>
      <color rgb="FF000000"/>
      <name val="Arial"/>
      <family val="2"/>
    </font>
    <font>
      <u/>
      <sz val="10"/>
      <color theme="10"/>
      <name val="Arial"/>
    </font>
    <font>
      <u/>
      <sz val="10"/>
      <color theme="11"/>
      <name val="Arial"/>
    </font>
    <font>
      <b/>
      <sz val="10"/>
      <color rgb="FF000000"/>
      <name val="Arial"/>
      <charset val="204"/>
    </font>
    <font>
      <sz val="10"/>
      <color rgb="FF000000"/>
      <name val="Arial"/>
    </font>
    <font>
      <b/>
      <sz val="10"/>
      <name val="Arial"/>
    </font>
    <font>
      <b/>
      <sz val="11"/>
      <color rgb="FF000000"/>
      <name val="Arial"/>
    </font>
    <font>
      <sz val="9"/>
      <color indexed="81"/>
      <name val="Arial"/>
    </font>
    <font>
      <b/>
      <sz val="9"/>
      <color indexed="81"/>
      <name val="Arial"/>
    </font>
  </fonts>
  <fills count="5">
    <fill>
      <patternFill patternType="none"/>
    </fill>
    <fill>
      <patternFill patternType="gray125"/>
    </fill>
    <fill>
      <patternFill patternType="solid">
        <fgColor theme="9"/>
        <bgColor indexed="64"/>
      </patternFill>
    </fill>
    <fill>
      <patternFill patternType="solid">
        <fgColor rgb="FFFF0000"/>
        <bgColor indexed="64"/>
      </patternFill>
    </fill>
    <fill>
      <patternFill patternType="solid">
        <fgColor rgb="FFB400B4"/>
        <bgColor indexed="64"/>
      </patternFill>
    </fill>
  </fills>
  <borders count="1">
    <border>
      <left/>
      <right/>
      <top/>
      <bottom/>
      <diagonal/>
    </border>
  </borders>
  <cellStyleXfs count="55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9"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54">
    <xf numFmtId="0" fontId="0" fillId="0" borderId="0" xfId="0" applyFont="1" applyAlignment="1"/>
    <xf numFmtId="0" fontId="1" fillId="0" borderId="0" xfId="0" applyFont="1" applyAlignment="1">
      <alignment vertical="top"/>
    </xf>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1" fillId="0" borderId="0" xfId="0" applyFont="1" applyAlignment="1">
      <alignment vertical="top"/>
    </xf>
    <xf numFmtId="0" fontId="0" fillId="0" borderId="0" xfId="0" applyFont="1" applyAlignment="1"/>
    <xf numFmtId="0" fontId="4" fillId="0" borderId="0" xfId="0" applyFont="1" applyFill="1" applyAlignment="1">
      <alignment horizontal="left" vertical="top"/>
    </xf>
    <xf numFmtId="0" fontId="0" fillId="0" borderId="0" xfId="0" applyFont="1" applyFill="1" applyAlignment="1">
      <alignment horizontal="left"/>
    </xf>
    <xf numFmtId="0" fontId="5" fillId="0" borderId="0" xfId="0" applyFont="1" applyFill="1" applyAlignment="1">
      <alignment horizontal="left" vertical="top"/>
    </xf>
    <xf numFmtId="166" fontId="5" fillId="0" borderId="0" xfId="0" applyNumberFormat="1" applyFont="1" applyFill="1" applyAlignment="1">
      <alignment horizontal="left" vertical="top"/>
    </xf>
    <xf numFmtId="0" fontId="5" fillId="0" borderId="0" xfId="0" quotePrefix="1" applyFont="1" applyFill="1" applyAlignment="1">
      <alignment horizontal="left" vertical="top"/>
    </xf>
    <xf numFmtId="0" fontId="0" fillId="0" borderId="0" xfId="0" applyFont="1" applyAlignment="1"/>
    <xf numFmtId="164" fontId="5" fillId="0" borderId="0" xfId="0" applyNumberFormat="1" applyFont="1" applyFill="1" applyAlignment="1">
      <alignment horizontal="left" vertical="top"/>
    </xf>
    <xf numFmtId="165" fontId="5" fillId="0" borderId="0" xfId="0" applyNumberFormat="1" applyFont="1" applyFill="1" applyAlignment="1">
      <alignment horizontal="left" vertical="top"/>
    </xf>
    <xf numFmtId="0" fontId="5" fillId="0" borderId="0" xfId="0" applyFont="1" applyFill="1" applyAlignment="1">
      <alignment horizontal="center" vertical="center"/>
    </xf>
    <xf numFmtId="0" fontId="5" fillId="0" borderId="0" xfId="0" applyFont="1" applyAlignment="1">
      <alignment horizontal="center" vertical="center"/>
    </xf>
    <xf numFmtId="0" fontId="8" fillId="0" borderId="0" xfId="0" applyFont="1" applyAlignment="1"/>
    <xf numFmtId="0" fontId="1" fillId="0" borderId="0" xfId="0" applyFont="1" applyAlignment="1">
      <alignment vertical="top"/>
    </xf>
    <xf numFmtId="0" fontId="0" fillId="0" borderId="0" xfId="0" applyFont="1" applyAlignment="1"/>
    <xf numFmtId="0" fontId="1" fillId="0" borderId="0" xfId="0" applyFont="1" applyAlignment="1">
      <alignment vertical="top"/>
    </xf>
    <xf numFmtId="0" fontId="0" fillId="0" borderId="0" xfId="0" applyFont="1" applyAlignment="1"/>
    <xf numFmtId="0" fontId="10" fillId="0" borderId="0" xfId="0" applyFont="1" applyAlignment="1"/>
    <xf numFmtId="0" fontId="11" fillId="0" borderId="0" xfId="0" applyFont="1" applyAlignment="1"/>
    <xf numFmtId="0" fontId="1" fillId="0" borderId="0" xfId="0" applyFont="1" applyFill="1" applyAlignment="1">
      <alignment vertical="top"/>
    </xf>
    <xf numFmtId="0" fontId="9" fillId="0" borderId="0" xfId="0" applyFont="1" applyFill="1" applyAlignment="1"/>
    <xf numFmtId="0" fontId="9" fillId="0" borderId="0" xfId="0" applyFont="1" applyFill="1" applyAlignment="1">
      <alignment wrapText="1"/>
    </xf>
    <xf numFmtId="0" fontId="1" fillId="0" borderId="0" xfId="0" applyFont="1" applyFill="1" applyAlignment="1">
      <alignment vertical="top" wrapText="1"/>
    </xf>
    <xf numFmtId="10" fontId="2" fillId="0" borderId="0" xfId="95" applyNumberFormat="1" applyFont="1" applyAlignment="1">
      <alignment vertical="top"/>
    </xf>
    <xf numFmtId="10" fontId="8" fillId="0" borderId="0" xfId="95" applyNumberFormat="1" applyFont="1" applyAlignment="1"/>
    <xf numFmtId="0" fontId="0" fillId="0" borderId="0" xfId="0" applyFont="1" applyAlignment="1"/>
    <xf numFmtId="0" fontId="0" fillId="0" borderId="0" xfId="0" applyFont="1" applyAlignment="1"/>
    <xf numFmtId="9" fontId="0" fillId="0" borderId="0" xfId="95" applyFont="1" applyAlignment="1"/>
    <xf numFmtId="0" fontId="0" fillId="0" borderId="0" xfId="0" applyFont="1" applyAlignment="1"/>
    <xf numFmtId="0" fontId="0" fillId="0" borderId="0" xfId="0" applyFont="1" applyAlignment="1"/>
    <xf numFmtId="0" fontId="0" fillId="0" borderId="0" xfId="0" quotePrefix="1" applyFont="1" applyAlignment="1"/>
    <xf numFmtId="0" fontId="8" fillId="0" borderId="0" xfId="0" quotePrefix="1"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1" fillId="0" borderId="0" xfId="0" applyFont="1" applyAlignment="1">
      <alignment vertical="top"/>
    </xf>
    <xf numFmtId="0" fontId="2" fillId="2" borderId="0" xfId="0" applyFont="1" applyFill="1" applyAlignment="1">
      <alignment vertical="top"/>
    </xf>
    <xf numFmtId="0" fontId="2" fillId="3" borderId="0" xfId="0" applyFont="1" applyFill="1" applyAlignment="1">
      <alignment vertical="top"/>
    </xf>
    <xf numFmtId="0" fontId="2" fillId="4" borderId="0" xfId="0" applyFont="1" applyFill="1" applyAlignment="1">
      <alignment vertical="top"/>
    </xf>
    <xf numFmtId="0" fontId="1" fillId="2" borderId="0" xfId="0" applyFont="1" applyFill="1" applyAlignment="1">
      <alignment vertical="top"/>
    </xf>
    <xf numFmtId="0" fontId="1" fillId="3" borderId="0" xfId="0" applyFont="1" applyFill="1" applyAlignment="1">
      <alignment vertical="top"/>
    </xf>
    <xf numFmtId="0" fontId="1" fillId="4" borderId="0" xfId="0" applyFont="1" applyFill="1" applyAlignment="1">
      <alignment vertical="top"/>
    </xf>
    <xf numFmtId="0" fontId="1" fillId="0" borderId="0" xfId="0" applyFont="1" applyAlignment="1">
      <alignment horizontal="center" vertical="center" wrapText="1"/>
    </xf>
    <xf numFmtId="0" fontId="2" fillId="0" borderId="0" xfId="0" applyFont="1" applyAlignment="1">
      <alignment vertical="top"/>
    </xf>
    <xf numFmtId="0" fontId="0" fillId="0" borderId="0" xfId="0" applyFont="1" applyAlignment="1"/>
    <xf numFmtId="0" fontId="1" fillId="0" borderId="0" xfId="0" applyFont="1" applyFill="1" applyAlignment="1">
      <alignment horizontal="center" vertical="center" wrapText="1"/>
    </xf>
    <xf numFmtId="0" fontId="1" fillId="0" borderId="0" xfId="0" applyFont="1" applyAlignment="1">
      <alignment vertical="top"/>
    </xf>
  </cellXfs>
  <cellStyles count="55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Normal" xfId="0" builtinId="0"/>
    <cellStyle name="Percent" xfId="9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Q1a!$C$49:$G$49</c:f>
              <c:strCache>
                <c:ptCount val="5"/>
                <c:pt idx="0">
                  <c:v>CLIMATE SCENARIOS</c:v>
                </c:pt>
                <c:pt idx="1">
                  <c:v>CLIMATE OBSERVATIONS</c:v>
                </c:pt>
                <c:pt idx="2">
                  <c:v>PALEO DATA</c:v>
                </c:pt>
                <c:pt idx="3">
                  <c:v>OTHER DATA</c:v>
                </c:pt>
                <c:pt idx="4">
                  <c:v>NO ANSWER</c:v>
                </c:pt>
              </c:strCache>
            </c:strRef>
          </c:cat>
          <c:val>
            <c:numRef>
              <c:f>Q1a!$C$50:$G$50</c:f>
              <c:numCache>
                <c:formatCode>0%</c:formatCode>
                <c:ptCount val="5"/>
                <c:pt idx="0">
                  <c:v>0.36363636363636365</c:v>
                </c:pt>
                <c:pt idx="1">
                  <c:v>0.20454545454545456</c:v>
                </c:pt>
                <c:pt idx="2">
                  <c:v>2.2727272727272728E-2</c:v>
                </c:pt>
                <c:pt idx="3">
                  <c:v>0.25</c:v>
                </c:pt>
                <c:pt idx="4">
                  <c:v>0.59090909090909094</c:v>
                </c:pt>
              </c:numCache>
            </c:numRef>
          </c:val>
        </c:ser>
        <c:dLbls>
          <c:showLegendKey val="0"/>
          <c:showVal val="0"/>
          <c:showCatName val="0"/>
          <c:showSerName val="0"/>
          <c:showPercent val="0"/>
          <c:showBubbleSize val="0"/>
        </c:dLbls>
        <c:gapWidth val="150"/>
        <c:axId val="91735936"/>
        <c:axId val="91737472"/>
      </c:barChart>
      <c:catAx>
        <c:axId val="91735936"/>
        <c:scaling>
          <c:orientation val="minMax"/>
        </c:scaling>
        <c:delete val="0"/>
        <c:axPos val="b"/>
        <c:majorTickMark val="out"/>
        <c:minorTickMark val="none"/>
        <c:tickLblPos val="nextTo"/>
        <c:crossAx val="91737472"/>
        <c:crosses val="autoZero"/>
        <c:auto val="1"/>
        <c:lblAlgn val="ctr"/>
        <c:lblOffset val="100"/>
        <c:noMultiLvlLbl val="0"/>
      </c:catAx>
      <c:valAx>
        <c:axId val="91737472"/>
        <c:scaling>
          <c:orientation val="minMax"/>
        </c:scaling>
        <c:delete val="0"/>
        <c:axPos val="l"/>
        <c:majorGridlines/>
        <c:numFmt formatCode="0%" sourceLinked="1"/>
        <c:majorTickMark val="out"/>
        <c:minorTickMark val="none"/>
        <c:tickLblPos val="nextTo"/>
        <c:crossAx val="91735936"/>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Q1a!$C$49:$G$49</c:f>
              <c:strCache>
                <c:ptCount val="5"/>
                <c:pt idx="0">
                  <c:v>CLIMATE SCENARIOS</c:v>
                </c:pt>
                <c:pt idx="1">
                  <c:v>CLIMATE OBSERVATIONS</c:v>
                </c:pt>
                <c:pt idx="2">
                  <c:v>PALEO DATA</c:v>
                </c:pt>
                <c:pt idx="3">
                  <c:v>OTHER DATA</c:v>
                </c:pt>
                <c:pt idx="4">
                  <c:v>NO ANSWER</c:v>
                </c:pt>
              </c:strCache>
            </c:strRef>
          </c:cat>
          <c:val>
            <c:numRef>
              <c:f>Q1a!$C$50:$G$50</c:f>
              <c:numCache>
                <c:formatCode>0%</c:formatCode>
                <c:ptCount val="5"/>
                <c:pt idx="0">
                  <c:v>0.36363636363636365</c:v>
                </c:pt>
                <c:pt idx="1">
                  <c:v>0.20454545454545456</c:v>
                </c:pt>
                <c:pt idx="2">
                  <c:v>2.2727272727272728E-2</c:v>
                </c:pt>
                <c:pt idx="3">
                  <c:v>0.25</c:v>
                </c:pt>
                <c:pt idx="4">
                  <c:v>0.59090909090909094</c:v>
                </c:pt>
              </c:numCache>
            </c:numRef>
          </c:val>
        </c:ser>
        <c:dLbls>
          <c:showLegendKey val="0"/>
          <c:showVal val="0"/>
          <c:showCatName val="0"/>
          <c:showSerName val="0"/>
          <c:showPercent val="0"/>
          <c:showBubbleSize val="0"/>
        </c:dLbls>
        <c:gapWidth val="150"/>
        <c:axId val="98187904"/>
        <c:axId val="98189696"/>
      </c:barChart>
      <c:catAx>
        <c:axId val="98187904"/>
        <c:scaling>
          <c:orientation val="minMax"/>
        </c:scaling>
        <c:delete val="0"/>
        <c:axPos val="l"/>
        <c:majorTickMark val="out"/>
        <c:minorTickMark val="none"/>
        <c:tickLblPos val="nextTo"/>
        <c:crossAx val="98189696"/>
        <c:crosses val="autoZero"/>
        <c:auto val="1"/>
        <c:lblAlgn val="ctr"/>
        <c:lblOffset val="100"/>
        <c:noMultiLvlLbl val="0"/>
      </c:catAx>
      <c:valAx>
        <c:axId val="98189696"/>
        <c:scaling>
          <c:orientation val="minMax"/>
        </c:scaling>
        <c:delete val="0"/>
        <c:axPos val="b"/>
        <c:majorGridlines/>
        <c:numFmt formatCode="0%" sourceLinked="1"/>
        <c:majorTickMark val="out"/>
        <c:minorTickMark val="none"/>
        <c:tickLblPos val="nextTo"/>
        <c:crossAx val="98187904"/>
        <c:crosses val="autoZero"/>
        <c:crossBetween val="between"/>
      </c:valAx>
    </c:plotArea>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col"/>
        <c:grouping val="clustered"/>
        <c:varyColors val="0"/>
        <c:ser>
          <c:idx val="0"/>
          <c:order val="0"/>
          <c:invertIfNegative val="0"/>
          <c:cat>
            <c:strRef>
              <c:f>Q1a!$C$49:$F$49</c:f>
              <c:strCache>
                <c:ptCount val="4"/>
                <c:pt idx="0">
                  <c:v>CLIMATE SCENARIOS</c:v>
                </c:pt>
                <c:pt idx="1">
                  <c:v>CLIMATE OBSERVATIONS</c:v>
                </c:pt>
                <c:pt idx="2">
                  <c:v>PALEO DATA</c:v>
                </c:pt>
                <c:pt idx="3">
                  <c:v>OTHER DATA</c:v>
                </c:pt>
              </c:strCache>
            </c:strRef>
          </c:cat>
          <c:val>
            <c:numRef>
              <c:f>Q1a!$C$50:$F$50</c:f>
              <c:numCache>
                <c:formatCode>0%</c:formatCode>
                <c:ptCount val="4"/>
                <c:pt idx="0">
                  <c:v>0.36363636363636365</c:v>
                </c:pt>
                <c:pt idx="1">
                  <c:v>0.20454545454545456</c:v>
                </c:pt>
                <c:pt idx="2">
                  <c:v>2.2727272727272728E-2</c:v>
                </c:pt>
                <c:pt idx="3">
                  <c:v>0.25</c:v>
                </c:pt>
              </c:numCache>
            </c:numRef>
          </c:val>
        </c:ser>
        <c:dLbls>
          <c:showLegendKey val="0"/>
          <c:showVal val="0"/>
          <c:showCatName val="0"/>
          <c:showSerName val="0"/>
          <c:showPercent val="0"/>
          <c:showBubbleSize val="0"/>
        </c:dLbls>
        <c:gapWidth val="150"/>
        <c:axId val="98205056"/>
        <c:axId val="98206848"/>
      </c:barChart>
      <c:catAx>
        <c:axId val="98205056"/>
        <c:scaling>
          <c:orientation val="minMax"/>
        </c:scaling>
        <c:delete val="0"/>
        <c:axPos val="b"/>
        <c:majorTickMark val="out"/>
        <c:minorTickMark val="none"/>
        <c:tickLblPos val="nextTo"/>
        <c:crossAx val="98206848"/>
        <c:crosses val="autoZero"/>
        <c:auto val="1"/>
        <c:lblAlgn val="ctr"/>
        <c:lblOffset val="100"/>
        <c:noMultiLvlLbl val="0"/>
      </c:catAx>
      <c:valAx>
        <c:axId val="98206848"/>
        <c:scaling>
          <c:orientation val="minMax"/>
        </c:scaling>
        <c:delete val="0"/>
        <c:axPos val="l"/>
        <c:majorGridlines/>
        <c:numFmt formatCode="0%" sourceLinked="1"/>
        <c:majorTickMark val="out"/>
        <c:minorTickMark val="none"/>
        <c:tickLblPos val="nextTo"/>
        <c:crossAx val="98205056"/>
        <c:crosses val="autoZero"/>
        <c:crossBetween val="between"/>
      </c:valAx>
    </c:plotArea>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clustered"/>
        <c:varyColors val="0"/>
        <c:ser>
          <c:idx val="0"/>
          <c:order val="0"/>
          <c:invertIfNegative val="0"/>
          <c:cat>
            <c:strRef>
              <c:f>Q1a!$C$49:$F$49</c:f>
              <c:strCache>
                <c:ptCount val="4"/>
                <c:pt idx="0">
                  <c:v>CLIMATE SCENARIOS</c:v>
                </c:pt>
                <c:pt idx="1">
                  <c:v>CLIMATE OBSERVATIONS</c:v>
                </c:pt>
                <c:pt idx="2">
                  <c:v>PALEO DATA</c:v>
                </c:pt>
                <c:pt idx="3">
                  <c:v>OTHER DATA</c:v>
                </c:pt>
              </c:strCache>
            </c:strRef>
          </c:cat>
          <c:val>
            <c:numRef>
              <c:f>Q1a!$C$50:$F$50</c:f>
              <c:numCache>
                <c:formatCode>0%</c:formatCode>
                <c:ptCount val="4"/>
                <c:pt idx="0">
                  <c:v>0.36363636363636365</c:v>
                </c:pt>
                <c:pt idx="1">
                  <c:v>0.20454545454545456</c:v>
                </c:pt>
                <c:pt idx="2">
                  <c:v>2.2727272727272728E-2</c:v>
                </c:pt>
                <c:pt idx="3">
                  <c:v>0.25</c:v>
                </c:pt>
              </c:numCache>
            </c:numRef>
          </c:val>
        </c:ser>
        <c:dLbls>
          <c:showLegendKey val="0"/>
          <c:showVal val="0"/>
          <c:showCatName val="0"/>
          <c:showSerName val="0"/>
          <c:showPercent val="0"/>
          <c:showBubbleSize val="0"/>
        </c:dLbls>
        <c:gapWidth val="150"/>
        <c:axId val="98234752"/>
        <c:axId val="98236288"/>
      </c:barChart>
      <c:catAx>
        <c:axId val="98234752"/>
        <c:scaling>
          <c:orientation val="minMax"/>
        </c:scaling>
        <c:delete val="0"/>
        <c:axPos val="l"/>
        <c:majorTickMark val="out"/>
        <c:minorTickMark val="none"/>
        <c:tickLblPos val="nextTo"/>
        <c:crossAx val="98236288"/>
        <c:crosses val="autoZero"/>
        <c:auto val="1"/>
        <c:lblAlgn val="ctr"/>
        <c:lblOffset val="100"/>
        <c:noMultiLvlLbl val="0"/>
      </c:catAx>
      <c:valAx>
        <c:axId val="98236288"/>
        <c:scaling>
          <c:orientation val="minMax"/>
        </c:scaling>
        <c:delete val="0"/>
        <c:axPos val="b"/>
        <c:majorGridlines/>
        <c:numFmt formatCode="0%" sourceLinked="1"/>
        <c:majorTickMark val="out"/>
        <c:minorTickMark val="none"/>
        <c:tickLblPos val="nextTo"/>
        <c:crossAx val="98234752"/>
        <c:crosses val="autoZero"/>
        <c:crossBetween val="between"/>
      </c:valAx>
    </c:plotArea>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col"/>
        <c:grouping val="clustered"/>
        <c:varyColors val="0"/>
        <c:ser>
          <c:idx val="0"/>
          <c:order val="0"/>
          <c:invertIfNegative val="0"/>
          <c:cat>
            <c:strRef>
              <c:f>Q1b!$C$48:$C$49</c:f>
              <c:strCache>
                <c:ptCount val="2"/>
                <c:pt idx="0">
                  <c:v>DDC USED</c:v>
                </c:pt>
                <c:pt idx="1">
                  <c:v>DDC NOT USED</c:v>
                </c:pt>
              </c:strCache>
            </c:strRef>
          </c:cat>
          <c:val>
            <c:numRef>
              <c:f>Q1b!$D$48:$D$49</c:f>
              <c:numCache>
                <c:formatCode>0.00%</c:formatCode>
                <c:ptCount val="2"/>
                <c:pt idx="0">
                  <c:v>0.13636363636363635</c:v>
                </c:pt>
                <c:pt idx="1">
                  <c:v>0.29545454545454547</c:v>
                </c:pt>
              </c:numCache>
            </c:numRef>
          </c:val>
        </c:ser>
        <c:dLbls>
          <c:showLegendKey val="0"/>
          <c:showVal val="0"/>
          <c:showCatName val="0"/>
          <c:showSerName val="0"/>
          <c:showPercent val="0"/>
          <c:showBubbleSize val="0"/>
        </c:dLbls>
        <c:gapWidth val="150"/>
        <c:axId val="98366976"/>
        <c:axId val="98368512"/>
      </c:barChart>
      <c:catAx>
        <c:axId val="98366976"/>
        <c:scaling>
          <c:orientation val="minMax"/>
        </c:scaling>
        <c:delete val="0"/>
        <c:axPos val="b"/>
        <c:majorTickMark val="out"/>
        <c:minorTickMark val="none"/>
        <c:tickLblPos val="nextTo"/>
        <c:crossAx val="98368512"/>
        <c:crosses val="autoZero"/>
        <c:auto val="1"/>
        <c:lblAlgn val="ctr"/>
        <c:lblOffset val="100"/>
        <c:noMultiLvlLbl val="0"/>
      </c:catAx>
      <c:valAx>
        <c:axId val="98368512"/>
        <c:scaling>
          <c:orientation val="minMax"/>
        </c:scaling>
        <c:delete val="0"/>
        <c:axPos val="l"/>
        <c:majorGridlines/>
        <c:numFmt formatCode="0.00%" sourceLinked="1"/>
        <c:majorTickMark val="out"/>
        <c:minorTickMark val="none"/>
        <c:tickLblPos val="nextTo"/>
        <c:crossAx val="98366976"/>
        <c:crosses val="autoZero"/>
        <c:crossBetween val="between"/>
      </c:valAx>
    </c:plotArea>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Q1b!$C$48:$C$49</c:f>
              <c:strCache>
                <c:ptCount val="2"/>
                <c:pt idx="0">
                  <c:v>DDC USED</c:v>
                </c:pt>
                <c:pt idx="1">
                  <c:v>DDC NOT USED</c:v>
                </c:pt>
              </c:strCache>
            </c:strRef>
          </c:cat>
          <c:val>
            <c:numRef>
              <c:f>Q1b!$D$48:$D$49</c:f>
              <c:numCache>
                <c:formatCode>0.00%</c:formatCode>
                <c:ptCount val="2"/>
                <c:pt idx="0">
                  <c:v>0.13636363636363635</c:v>
                </c:pt>
                <c:pt idx="1">
                  <c:v>0.29545454545454547</c:v>
                </c:pt>
              </c:numCache>
            </c:numRef>
          </c:val>
        </c:ser>
        <c:dLbls>
          <c:showLegendKey val="0"/>
          <c:showVal val="0"/>
          <c:showCatName val="0"/>
          <c:showSerName val="0"/>
          <c:showPercent val="0"/>
          <c:showBubbleSize val="0"/>
        </c:dLbls>
        <c:gapWidth val="150"/>
        <c:axId val="98380032"/>
        <c:axId val="98394112"/>
      </c:barChart>
      <c:catAx>
        <c:axId val="98380032"/>
        <c:scaling>
          <c:orientation val="minMax"/>
        </c:scaling>
        <c:delete val="0"/>
        <c:axPos val="l"/>
        <c:majorTickMark val="out"/>
        <c:minorTickMark val="none"/>
        <c:tickLblPos val="nextTo"/>
        <c:crossAx val="98394112"/>
        <c:crosses val="autoZero"/>
        <c:auto val="1"/>
        <c:lblAlgn val="ctr"/>
        <c:lblOffset val="100"/>
        <c:noMultiLvlLbl val="0"/>
      </c:catAx>
      <c:valAx>
        <c:axId val="98394112"/>
        <c:scaling>
          <c:orientation val="minMax"/>
        </c:scaling>
        <c:delete val="0"/>
        <c:axPos val="b"/>
        <c:majorGridlines/>
        <c:numFmt formatCode="0.00%" sourceLinked="1"/>
        <c:majorTickMark val="out"/>
        <c:minorTickMark val="none"/>
        <c:tickLblPos val="nextTo"/>
        <c:crossAx val="98380032"/>
        <c:crosses val="autoZero"/>
        <c:crossBetween val="between"/>
      </c:valAx>
    </c:plotArea>
    <c:plotVisOnly val="1"/>
    <c:dispBlanksAs val="gap"/>
    <c:showDLblsOverMax val="0"/>
  </c:chart>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Q1b!$C$48:$C$50</c:f>
              <c:strCache>
                <c:ptCount val="3"/>
                <c:pt idx="0">
                  <c:v>DDC USED</c:v>
                </c:pt>
                <c:pt idx="1">
                  <c:v>DDC NOT USED</c:v>
                </c:pt>
                <c:pt idx="2">
                  <c:v>NO ANSWER</c:v>
                </c:pt>
              </c:strCache>
            </c:strRef>
          </c:cat>
          <c:val>
            <c:numRef>
              <c:f>Q1b!$D$48:$D$50</c:f>
              <c:numCache>
                <c:formatCode>0.00%</c:formatCode>
                <c:ptCount val="3"/>
                <c:pt idx="0">
                  <c:v>0.13636363636363635</c:v>
                </c:pt>
                <c:pt idx="1">
                  <c:v>0.29545454545454547</c:v>
                </c:pt>
                <c:pt idx="2">
                  <c:v>0.56818181818181823</c:v>
                </c:pt>
              </c:numCache>
            </c:numRef>
          </c:val>
        </c:ser>
        <c:dLbls>
          <c:showLegendKey val="0"/>
          <c:showVal val="0"/>
          <c:showCatName val="0"/>
          <c:showSerName val="0"/>
          <c:showPercent val="0"/>
          <c:showBubbleSize val="0"/>
        </c:dLbls>
        <c:gapWidth val="150"/>
        <c:axId val="98401280"/>
        <c:axId val="98411264"/>
      </c:barChart>
      <c:catAx>
        <c:axId val="98401280"/>
        <c:scaling>
          <c:orientation val="minMax"/>
        </c:scaling>
        <c:delete val="0"/>
        <c:axPos val="b"/>
        <c:majorTickMark val="out"/>
        <c:minorTickMark val="none"/>
        <c:tickLblPos val="nextTo"/>
        <c:crossAx val="98411264"/>
        <c:crosses val="autoZero"/>
        <c:auto val="1"/>
        <c:lblAlgn val="ctr"/>
        <c:lblOffset val="100"/>
        <c:noMultiLvlLbl val="0"/>
      </c:catAx>
      <c:valAx>
        <c:axId val="98411264"/>
        <c:scaling>
          <c:orientation val="minMax"/>
        </c:scaling>
        <c:delete val="0"/>
        <c:axPos val="l"/>
        <c:majorGridlines/>
        <c:numFmt formatCode="0.00%" sourceLinked="1"/>
        <c:majorTickMark val="out"/>
        <c:minorTickMark val="none"/>
        <c:tickLblPos val="nextTo"/>
        <c:crossAx val="98401280"/>
        <c:crosses val="autoZero"/>
        <c:crossBetween val="between"/>
      </c:valAx>
    </c:plotArea>
    <c:plotVisOnly val="1"/>
    <c:dispBlanksAs val="gap"/>
    <c:showDLblsOverMax val="0"/>
  </c:chart>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Q1b!$C$48:$C$50</c:f>
              <c:strCache>
                <c:ptCount val="3"/>
                <c:pt idx="0">
                  <c:v>DDC USED</c:v>
                </c:pt>
                <c:pt idx="1">
                  <c:v>DDC NOT USED</c:v>
                </c:pt>
                <c:pt idx="2">
                  <c:v>NO ANSWER</c:v>
                </c:pt>
              </c:strCache>
            </c:strRef>
          </c:cat>
          <c:val>
            <c:numRef>
              <c:f>Q1b!$D$48:$D$50</c:f>
              <c:numCache>
                <c:formatCode>0.00%</c:formatCode>
                <c:ptCount val="3"/>
                <c:pt idx="0">
                  <c:v>0.13636363636363635</c:v>
                </c:pt>
                <c:pt idx="1">
                  <c:v>0.29545454545454547</c:v>
                </c:pt>
                <c:pt idx="2">
                  <c:v>0.56818181818181823</c:v>
                </c:pt>
              </c:numCache>
            </c:numRef>
          </c:val>
        </c:ser>
        <c:dLbls>
          <c:showLegendKey val="0"/>
          <c:showVal val="0"/>
          <c:showCatName val="0"/>
          <c:showSerName val="0"/>
          <c:showPercent val="0"/>
          <c:showBubbleSize val="0"/>
        </c:dLbls>
        <c:gapWidth val="150"/>
        <c:axId val="98422144"/>
        <c:axId val="98526336"/>
      </c:barChart>
      <c:catAx>
        <c:axId val="98422144"/>
        <c:scaling>
          <c:orientation val="minMax"/>
        </c:scaling>
        <c:delete val="0"/>
        <c:axPos val="l"/>
        <c:majorTickMark val="out"/>
        <c:minorTickMark val="none"/>
        <c:tickLblPos val="nextTo"/>
        <c:crossAx val="98526336"/>
        <c:crosses val="autoZero"/>
        <c:auto val="1"/>
        <c:lblAlgn val="ctr"/>
        <c:lblOffset val="100"/>
        <c:noMultiLvlLbl val="0"/>
      </c:catAx>
      <c:valAx>
        <c:axId val="98526336"/>
        <c:scaling>
          <c:orientation val="minMax"/>
        </c:scaling>
        <c:delete val="0"/>
        <c:axPos val="b"/>
        <c:majorGridlines/>
        <c:numFmt formatCode="0.00%" sourceLinked="1"/>
        <c:majorTickMark val="out"/>
        <c:minorTickMark val="none"/>
        <c:tickLblPos val="nextTo"/>
        <c:crossAx val="98422144"/>
        <c:crosses val="autoZero"/>
        <c:crossBetween val="between"/>
      </c:valAx>
    </c:plotArea>
    <c:plotVisOnly val="1"/>
    <c:dispBlanksAs val="gap"/>
    <c:showDLblsOverMax val="0"/>
  </c:chart>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1"/>
          <c:order val="1"/>
          <c:dLbls>
            <c:showLegendKey val="0"/>
            <c:showVal val="0"/>
            <c:showCatName val="1"/>
            <c:showSerName val="0"/>
            <c:showPercent val="1"/>
            <c:showBubbleSize val="0"/>
            <c:showLeaderLines val="1"/>
          </c:dLbls>
          <c:cat>
            <c:strRef>
              <c:f>Q1b!$C$48:$C$50</c:f>
              <c:strCache>
                <c:ptCount val="3"/>
                <c:pt idx="0">
                  <c:v>DDC USED</c:v>
                </c:pt>
                <c:pt idx="1">
                  <c:v>DDC NOT USED</c:v>
                </c:pt>
                <c:pt idx="2">
                  <c:v>NO ANSWER</c:v>
                </c:pt>
              </c:strCache>
            </c:strRef>
          </c:cat>
          <c:val>
            <c:numRef>
              <c:f>Q1b!$D$48:$D$50</c:f>
              <c:numCache>
                <c:formatCode>0.00%</c:formatCode>
                <c:ptCount val="3"/>
                <c:pt idx="0">
                  <c:v>0.13636363636363635</c:v>
                </c:pt>
                <c:pt idx="1">
                  <c:v>0.29545454545454547</c:v>
                </c:pt>
                <c:pt idx="2">
                  <c:v>0.56818181818181823</c:v>
                </c:pt>
              </c:numCache>
            </c:numRef>
          </c:val>
        </c:ser>
        <c:ser>
          <c:idx val="0"/>
          <c:order val="0"/>
          <c:dLbls>
            <c:showLegendKey val="0"/>
            <c:showVal val="0"/>
            <c:showCatName val="1"/>
            <c:showSerName val="0"/>
            <c:showPercent val="1"/>
            <c:showBubbleSize val="0"/>
            <c:showLeaderLines val="1"/>
          </c:dLbls>
          <c:cat>
            <c:strRef>
              <c:f>Q1b!$C$48:$C$50</c:f>
              <c:strCache>
                <c:ptCount val="3"/>
                <c:pt idx="0">
                  <c:v>DDC USED</c:v>
                </c:pt>
                <c:pt idx="1">
                  <c:v>DDC NOT USED</c:v>
                </c:pt>
                <c:pt idx="2">
                  <c:v>NO ANSWER</c:v>
                </c:pt>
              </c:strCache>
            </c:strRef>
          </c:cat>
          <c:val>
            <c:numRef>
              <c:f>Q1b!$D$48:$D$50</c:f>
              <c:numCache>
                <c:formatCode>0.00%</c:formatCode>
                <c:ptCount val="3"/>
                <c:pt idx="0">
                  <c:v>0.13636363636363635</c:v>
                </c:pt>
                <c:pt idx="1">
                  <c:v>0.29545454545454547</c:v>
                </c:pt>
                <c:pt idx="2">
                  <c:v>0.56818181818181823</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Q1c!$C$48:$C$50</c:f>
              <c:strCache>
                <c:ptCount val="3"/>
                <c:pt idx="0">
                  <c:v>DDC COULD BE HELPFUL</c:v>
                </c:pt>
                <c:pt idx="1">
                  <c:v>DDC COULD NOT BE HELPFUL</c:v>
                </c:pt>
                <c:pt idx="2">
                  <c:v>NO ANSWER</c:v>
                </c:pt>
              </c:strCache>
            </c:strRef>
          </c:cat>
          <c:val>
            <c:numRef>
              <c:f>Q1c!$D$48:$D$50</c:f>
              <c:numCache>
                <c:formatCode>0.00%</c:formatCode>
                <c:ptCount val="3"/>
                <c:pt idx="0">
                  <c:v>0.22727272727272727</c:v>
                </c:pt>
                <c:pt idx="1">
                  <c:v>0.20454545454545456</c:v>
                </c:pt>
                <c:pt idx="2">
                  <c:v>0.56818181818181823</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Q1c!$C$48:$C$50</c:f>
              <c:strCache>
                <c:ptCount val="3"/>
                <c:pt idx="0">
                  <c:v>DDC COULD BE HELPFUL</c:v>
                </c:pt>
                <c:pt idx="1">
                  <c:v>DDC COULD NOT BE HELPFUL</c:v>
                </c:pt>
                <c:pt idx="2">
                  <c:v>NO ANSWER</c:v>
                </c:pt>
              </c:strCache>
            </c:strRef>
          </c:cat>
          <c:val>
            <c:numRef>
              <c:f>Q1c!$D$48:$D$50</c:f>
              <c:numCache>
                <c:formatCode>0.00%</c:formatCode>
                <c:ptCount val="3"/>
                <c:pt idx="0">
                  <c:v>0.22727272727272727</c:v>
                </c:pt>
                <c:pt idx="1">
                  <c:v>0.20454545454545456</c:v>
                </c:pt>
                <c:pt idx="2">
                  <c:v>0.56818181818181823</c:v>
                </c:pt>
              </c:numCache>
            </c:numRef>
          </c:val>
        </c:ser>
        <c:dLbls>
          <c:showLegendKey val="0"/>
          <c:showVal val="0"/>
          <c:showCatName val="0"/>
          <c:showSerName val="0"/>
          <c:showPercent val="0"/>
          <c:showBubbleSize val="0"/>
        </c:dLbls>
        <c:gapWidth val="150"/>
        <c:axId val="98904704"/>
        <c:axId val="98906496"/>
      </c:barChart>
      <c:catAx>
        <c:axId val="98904704"/>
        <c:scaling>
          <c:orientation val="minMax"/>
        </c:scaling>
        <c:delete val="0"/>
        <c:axPos val="b"/>
        <c:majorTickMark val="out"/>
        <c:minorTickMark val="none"/>
        <c:tickLblPos val="nextTo"/>
        <c:crossAx val="98906496"/>
        <c:crosses val="autoZero"/>
        <c:auto val="1"/>
        <c:lblAlgn val="ctr"/>
        <c:lblOffset val="100"/>
        <c:noMultiLvlLbl val="0"/>
      </c:catAx>
      <c:valAx>
        <c:axId val="98906496"/>
        <c:scaling>
          <c:orientation val="minMax"/>
        </c:scaling>
        <c:delete val="0"/>
        <c:axPos val="l"/>
        <c:majorGridlines/>
        <c:numFmt formatCode="0.00%" sourceLinked="1"/>
        <c:majorTickMark val="out"/>
        <c:minorTickMark val="none"/>
        <c:tickLblPos val="nextTo"/>
        <c:crossAx val="98904704"/>
        <c:crosses val="autoZero"/>
        <c:crossBetween val="between"/>
      </c:valAx>
    </c:plotArea>
    <c:plotVisOnly val="1"/>
    <c:dispBlanksAs val="gap"/>
    <c:showDLblsOverMax val="0"/>
  </c:chart>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Q1c!$C$48:$C$50</c:f>
              <c:strCache>
                <c:ptCount val="3"/>
                <c:pt idx="0">
                  <c:v>DDC COULD BE HELPFUL</c:v>
                </c:pt>
                <c:pt idx="1">
                  <c:v>DDC COULD NOT BE HELPFUL</c:v>
                </c:pt>
                <c:pt idx="2">
                  <c:v>NO ANSWER</c:v>
                </c:pt>
              </c:strCache>
            </c:strRef>
          </c:cat>
          <c:val>
            <c:numRef>
              <c:f>Q1c!$D$48:$D$50</c:f>
              <c:numCache>
                <c:formatCode>0.00%</c:formatCode>
                <c:ptCount val="3"/>
                <c:pt idx="0">
                  <c:v>0.22727272727272727</c:v>
                </c:pt>
                <c:pt idx="1">
                  <c:v>0.20454545454545456</c:v>
                </c:pt>
                <c:pt idx="2">
                  <c:v>0.56818181818181823</c:v>
                </c:pt>
              </c:numCache>
            </c:numRef>
          </c:val>
        </c:ser>
        <c:dLbls>
          <c:showLegendKey val="0"/>
          <c:showVal val="0"/>
          <c:showCatName val="0"/>
          <c:showSerName val="0"/>
          <c:showPercent val="0"/>
          <c:showBubbleSize val="0"/>
        </c:dLbls>
        <c:gapWidth val="150"/>
        <c:axId val="98917760"/>
        <c:axId val="98935936"/>
      </c:barChart>
      <c:catAx>
        <c:axId val="98917760"/>
        <c:scaling>
          <c:orientation val="minMax"/>
        </c:scaling>
        <c:delete val="0"/>
        <c:axPos val="l"/>
        <c:majorTickMark val="out"/>
        <c:minorTickMark val="none"/>
        <c:tickLblPos val="nextTo"/>
        <c:crossAx val="98935936"/>
        <c:crosses val="autoZero"/>
        <c:auto val="1"/>
        <c:lblAlgn val="ctr"/>
        <c:lblOffset val="100"/>
        <c:noMultiLvlLbl val="0"/>
      </c:catAx>
      <c:valAx>
        <c:axId val="98935936"/>
        <c:scaling>
          <c:orientation val="minMax"/>
        </c:scaling>
        <c:delete val="0"/>
        <c:axPos val="b"/>
        <c:majorGridlines/>
        <c:numFmt formatCode="0.00%" sourceLinked="1"/>
        <c:majorTickMark val="out"/>
        <c:minorTickMark val="none"/>
        <c:tickLblPos val="nextTo"/>
        <c:crossAx val="98917760"/>
        <c:crosses val="autoZero"/>
        <c:crossBetween val="between"/>
      </c:valAx>
    </c:plotArea>
    <c:plotVisOnly val="1"/>
    <c:dispBlanksAs val="gap"/>
    <c:showDLblsOverMax val="0"/>
  </c:chart>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Q1c!$C$48:$C$49</c:f>
              <c:strCache>
                <c:ptCount val="2"/>
                <c:pt idx="0">
                  <c:v>DDC COULD BE HELPFUL</c:v>
                </c:pt>
                <c:pt idx="1">
                  <c:v>DDC COULD NOT BE HELPFUL</c:v>
                </c:pt>
              </c:strCache>
            </c:strRef>
          </c:cat>
          <c:val>
            <c:numRef>
              <c:f>Q1c!$D$48:$D$49</c:f>
              <c:numCache>
                <c:formatCode>0.00%</c:formatCode>
                <c:ptCount val="2"/>
                <c:pt idx="0">
                  <c:v>0.22727272727272727</c:v>
                </c:pt>
                <c:pt idx="1">
                  <c:v>0.20454545454545456</c:v>
                </c:pt>
              </c:numCache>
            </c:numRef>
          </c:val>
        </c:ser>
        <c:dLbls>
          <c:showLegendKey val="0"/>
          <c:showVal val="0"/>
          <c:showCatName val="0"/>
          <c:showSerName val="0"/>
          <c:showPercent val="0"/>
          <c:showBubbleSize val="0"/>
        </c:dLbls>
        <c:gapWidth val="150"/>
        <c:axId val="100012416"/>
        <c:axId val="100013952"/>
      </c:barChart>
      <c:catAx>
        <c:axId val="100012416"/>
        <c:scaling>
          <c:orientation val="minMax"/>
        </c:scaling>
        <c:delete val="0"/>
        <c:axPos val="b"/>
        <c:majorTickMark val="out"/>
        <c:minorTickMark val="none"/>
        <c:tickLblPos val="nextTo"/>
        <c:crossAx val="100013952"/>
        <c:crosses val="autoZero"/>
        <c:auto val="1"/>
        <c:lblAlgn val="ctr"/>
        <c:lblOffset val="100"/>
        <c:noMultiLvlLbl val="0"/>
      </c:catAx>
      <c:valAx>
        <c:axId val="100013952"/>
        <c:scaling>
          <c:orientation val="minMax"/>
        </c:scaling>
        <c:delete val="0"/>
        <c:axPos val="l"/>
        <c:majorGridlines/>
        <c:numFmt formatCode="0.00%" sourceLinked="1"/>
        <c:majorTickMark val="out"/>
        <c:minorTickMark val="none"/>
        <c:tickLblPos val="nextTo"/>
        <c:crossAx val="100012416"/>
        <c:crosses val="autoZero"/>
        <c:crossBetween val="between"/>
      </c:valAx>
    </c:plotArea>
    <c:plotVisOnly val="1"/>
    <c:dispBlanksAs val="gap"/>
    <c:showDLblsOverMax val="0"/>
  </c:chart>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Q1c!$C$48:$C$49</c:f>
              <c:strCache>
                <c:ptCount val="2"/>
                <c:pt idx="0">
                  <c:v>DDC COULD BE HELPFUL</c:v>
                </c:pt>
                <c:pt idx="1">
                  <c:v>DDC COULD NOT BE HELPFUL</c:v>
                </c:pt>
              </c:strCache>
            </c:strRef>
          </c:cat>
          <c:val>
            <c:numRef>
              <c:f>Q1c!$D$48:$D$49</c:f>
              <c:numCache>
                <c:formatCode>0.00%</c:formatCode>
                <c:ptCount val="2"/>
                <c:pt idx="0">
                  <c:v>0.22727272727272727</c:v>
                </c:pt>
                <c:pt idx="1">
                  <c:v>0.20454545454545456</c:v>
                </c:pt>
              </c:numCache>
            </c:numRef>
          </c:val>
        </c:ser>
        <c:dLbls>
          <c:showLegendKey val="0"/>
          <c:showVal val="0"/>
          <c:showCatName val="0"/>
          <c:showSerName val="0"/>
          <c:showPercent val="0"/>
          <c:showBubbleSize val="0"/>
        </c:dLbls>
        <c:gapWidth val="150"/>
        <c:axId val="100037760"/>
        <c:axId val="100039296"/>
      </c:barChart>
      <c:catAx>
        <c:axId val="100037760"/>
        <c:scaling>
          <c:orientation val="minMax"/>
        </c:scaling>
        <c:delete val="0"/>
        <c:axPos val="l"/>
        <c:majorTickMark val="out"/>
        <c:minorTickMark val="none"/>
        <c:tickLblPos val="nextTo"/>
        <c:crossAx val="100039296"/>
        <c:crosses val="autoZero"/>
        <c:auto val="1"/>
        <c:lblAlgn val="ctr"/>
        <c:lblOffset val="100"/>
        <c:noMultiLvlLbl val="0"/>
      </c:catAx>
      <c:valAx>
        <c:axId val="100039296"/>
        <c:scaling>
          <c:orientation val="minMax"/>
        </c:scaling>
        <c:delete val="0"/>
        <c:axPos val="b"/>
        <c:majorGridlines/>
        <c:numFmt formatCode="0.00%" sourceLinked="1"/>
        <c:majorTickMark val="out"/>
        <c:minorTickMark val="none"/>
        <c:tickLblPos val="nextTo"/>
        <c:crossAx val="100037760"/>
        <c:crosses val="autoZero"/>
        <c:crossBetween val="between"/>
      </c:valAx>
    </c:plotArea>
    <c:plotVisOnly val="1"/>
    <c:dispBlanksAs val="gap"/>
    <c:showDLblsOverMax val="0"/>
  </c:chart>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Q2a!$C$48:$C$50</c:f>
              <c:strCache>
                <c:ptCount val="3"/>
                <c:pt idx="0">
                  <c:v>SOME ARCHIVING NEED</c:v>
                </c:pt>
                <c:pt idx="1">
                  <c:v>NO ARCHIVING NEED</c:v>
                </c:pt>
                <c:pt idx="2">
                  <c:v>NO ANSWER</c:v>
                </c:pt>
              </c:strCache>
            </c:strRef>
          </c:cat>
          <c:val>
            <c:numRef>
              <c:f>Q2a!$D$48:$D$50</c:f>
              <c:numCache>
                <c:formatCode>0.00%</c:formatCode>
                <c:ptCount val="3"/>
                <c:pt idx="0">
                  <c:v>0.31818181818181818</c:v>
                </c:pt>
                <c:pt idx="1">
                  <c:v>2.2727272727272728E-2</c:v>
                </c:pt>
                <c:pt idx="2">
                  <c:v>0.65909090909090906</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Q2a!$C$48:$C$50</c:f>
              <c:strCache>
                <c:ptCount val="3"/>
                <c:pt idx="0">
                  <c:v>SOME ARCHIVING NEED</c:v>
                </c:pt>
                <c:pt idx="1">
                  <c:v>NO ARCHIVING NEED</c:v>
                </c:pt>
                <c:pt idx="2">
                  <c:v>NO ANSWER</c:v>
                </c:pt>
              </c:strCache>
            </c:strRef>
          </c:cat>
          <c:val>
            <c:numRef>
              <c:f>Q2a!$D$48:$D$50</c:f>
              <c:numCache>
                <c:formatCode>0.00%</c:formatCode>
                <c:ptCount val="3"/>
                <c:pt idx="0">
                  <c:v>0.31818181818181818</c:v>
                </c:pt>
                <c:pt idx="1">
                  <c:v>2.2727272727272728E-2</c:v>
                </c:pt>
                <c:pt idx="2">
                  <c:v>0.65909090909090906</c:v>
                </c:pt>
              </c:numCache>
            </c:numRef>
          </c:val>
        </c:ser>
        <c:dLbls>
          <c:showLegendKey val="0"/>
          <c:showVal val="0"/>
          <c:showCatName val="0"/>
          <c:showSerName val="0"/>
          <c:showPercent val="0"/>
          <c:showBubbleSize val="0"/>
        </c:dLbls>
        <c:gapWidth val="150"/>
        <c:axId val="98731136"/>
        <c:axId val="98732672"/>
      </c:barChart>
      <c:catAx>
        <c:axId val="98731136"/>
        <c:scaling>
          <c:orientation val="minMax"/>
        </c:scaling>
        <c:delete val="0"/>
        <c:axPos val="b"/>
        <c:majorTickMark val="out"/>
        <c:minorTickMark val="none"/>
        <c:tickLblPos val="nextTo"/>
        <c:crossAx val="98732672"/>
        <c:crosses val="autoZero"/>
        <c:auto val="1"/>
        <c:lblAlgn val="ctr"/>
        <c:lblOffset val="100"/>
        <c:noMultiLvlLbl val="0"/>
      </c:catAx>
      <c:valAx>
        <c:axId val="98732672"/>
        <c:scaling>
          <c:orientation val="minMax"/>
        </c:scaling>
        <c:delete val="0"/>
        <c:axPos val="l"/>
        <c:majorGridlines/>
        <c:numFmt formatCode="0.00%" sourceLinked="1"/>
        <c:majorTickMark val="out"/>
        <c:minorTickMark val="none"/>
        <c:tickLblPos val="nextTo"/>
        <c:crossAx val="98731136"/>
        <c:crosses val="autoZero"/>
        <c:crossBetween val="between"/>
      </c:valAx>
    </c:plotArea>
    <c:plotVisOnly val="1"/>
    <c:dispBlanksAs val="gap"/>
    <c:showDLblsOverMax val="0"/>
  </c:chart>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Q2a!$C$48:$C$50</c:f>
              <c:strCache>
                <c:ptCount val="3"/>
                <c:pt idx="0">
                  <c:v>SOME ARCHIVING NEED</c:v>
                </c:pt>
                <c:pt idx="1">
                  <c:v>NO ARCHIVING NEED</c:v>
                </c:pt>
                <c:pt idx="2">
                  <c:v>NO ANSWER</c:v>
                </c:pt>
              </c:strCache>
            </c:strRef>
          </c:cat>
          <c:val>
            <c:numRef>
              <c:f>Q2a!$D$48:$D$50</c:f>
              <c:numCache>
                <c:formatCode>0.00%</c:formatCode>
                <c:ptCount val="3"/>
                <c:pt idx="0">
                  <c:v>0.31818181818181818</c:v>
                </c:pt>
                <c:pt idx="1">
                  <c:v>2.2727272727272728E-2</c:v>
                </c:pt>
                <c:pt idx="2">
                  <c:v>0.65909090909090906</c:v>
                </c:pt>
              </c:numCache>
            </c:numRef>
          </c:val>
        </c:ser>
        <c:dLbls>
          <c:showLegendKey val="0"/>
          <c:showVal val="0"/>
          <c:showCatName val="0"/>
          <c:showSerName val="0"/>
          <c:showPercent val="0"/>
          <c:showBubbleSize val="0"/>
        </c:dLbls>
        <c:gapWidth val="150"/>
        <c:axId val="98764672"/>
        <c:axId val="98766208"/>
      </c:barChart>
      <c:catAx>
        <c:axId val="98764672"/>
        <c:scaling>
          <c:orientation val="minMax"/>
        </c:scaling>
        <c:delete val="0"/>
        <c:axPos val="l"/>
        <c:majorTickMark val="out"/>
        <c:minorTickMark val="none"/>
        <c:tickLblPos val="nextTo"/>
        <c:crossAx val="98766208"/>
        <c:crosses val="autoZero"/>
        <c:auto val="1"/>
        <c:lblAlgn val="ctr"/>
        <c:lblOffset val="100"/>
        <c:noMultiLvlLbl val="0"/>
      </c:catAx>
      <c:valAx>
        <c:axId val="98766208"/>
        <c:scaling>
          <c:orientation val="minMax"/>
        </c:scaling>
        <c:delete val="0"/>
        <c:axPos val="b"/>
        <c:majorGridlines/>
        <c:numFmt formatCode="0.00%" sourceLinked="1"/>
        <c:majorTickMark val="out"/>
        <c:minorTickMark val="none"/>
        <c:tickLblPos val="nextTo"/>
        <c:crossAx val="98764672"/>
        <c:crosses val="autoZero"/>
        <c:crossBetween val="between"/>
      </c:valAx>
    </c:plotArea>
    <c:plotVisOnly val="1"/>
    <c:dispBlanksAs val="gap"/>
    <c:showDLblsOverMax val="0"/>
  </c:chart>
  <c:printSettings>
    <c:headerFooter/>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Q2a!$C$48:$C$49</c:f>
              <c:strCache>
                <c:ptCount val="2"/>
                <c:pt idx="0">
                  <c:v>SOME ARCHIVING NEED</c:v>
                </c:pt>
                <c:pt idx="1">
                  <c:v>NO ARCHIVING NEED</c:v>
                </c:pt>
              </c:strCache>
            </c:strRef>
          </c:cat>
          <c:val>
            <c:numRef>
              <c:f>Q2a!$D$48:$D$49</c:f>
              <c:numCache>
                <c:formatCode>0.00%</c:formatCode>
                <c:ptCount val="2"/>
                <c:pt idx="0">
                  <c:v>0.31818181818181818</c:v>
                </c:pt>
                <c:pt idx="1">
                  <c:v>2.2727272727272728E-2</c:v>
                </c:pt>
              </c:numCache>
            </c:numRef>
          </c:val>
        </c:ser>
        <c:dLbls>
          <c:showLegendKey val="0"/>
          <c:showVal val="0"/>
          <c:showCatName val="0"/>
          <c:showSerName val="0"/>
          <c:showPercent val="0"/>
          <c:showBubbleSize val="0"/>
        </c:dLbls>
        <c:gapWidth val="150"/>
        <c:axId val="98790016"/>
        <c:axId val="98795904"/>
      </c:barChart>
      <c:catAx>
        <c:axId val="98790016"/>
        <c:scaling>
          <c:orientation val="minMax"/>
        </c:scaling>
        <c:delete val="0"/>
        <c:axPos val="b"/>
        <c:majorTickMark val="out"/>
        <c:minorTickMark val="none"/>
        <c:tickLblPos val="nextTo"/>
        <c:crossAx val="98795904"/>
        <c:crosses val="autoZero"/>
        <c:auto val="1"/>
        <c:lblAlgn val="ctr"/>
        <c:lblOffset val="100"/>
        <c:noMultiLvlLbl val="0"/>
      </c:catAx>
      <c:valAx>
        <c:axId val="98795904"/>
        <c:scaling>
          <c:orientation val="minMax"/>
        </c:scaling>
        <c:delete val="0"/>
        <c:axPos val="l"/>
        <c:majorGridlines/>
        <c:numFmt formatCode="0.00%" sourceLinked="1"/>
        <c:majorTickMark val="out"/>
        <c:minorTickMark val="none"/>
        <c:tickLblPos val="nextTo"/>
        <c:crossAx val="98790016"/>
        <c:crosses val="autoZero"/>
        <c:crossBetween val="between"/>
      </c:valAx>
    </c:plotArea>
    <c:plotVisOnly val="1"/>
    <c:dispBlanksAs val="gap"/>
    <c:showDLblsOverMax val="0"/>
  </c:chart>
  <c:printSettings>
    <c:headerFooter/>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Q2a!$C$48:$C$49</c:f>
              <c:strCache>
                <c:ptCount val="2"/>
                <c:pt idx="0">
                  <c:v>SOME ARCHIVING NEED</c:v>
                </c:pt>
                <c:pt idx="1">
                  <c:v>NO ARCHIVING NEED</c:v>
                </c:pt>
              </c:strCache>
            </c:strRef>
          </c:cat>
          <c:val>
            <c:numRef>
              <c:f>Q2a!$D$48:$D$49</c:f>
              <c:numCache>
                <c:formatCode>0.00%</c:formatCode>
                <c:ptCount val="2"/>
                <c:pt idx="0">
                  <c:v>0.31818181818181818</c:v>
                </c:pt>
                <c:pt idx="1">
                  <c:v>2.2727272727272728E-2</c:v>
                </c:pt>
              </c:numCache>
            </c:numRef>
          </c:val>
        </c:ser>
        <c:dLbls>
          <c:showLegendKey val="0"/>
          <c:showVal val="0"/>
          <c:showCatName val="0"/>
          <c:showSerName val="0"/>
          <c:showPercent val="0"/>
          <c:showBubbleSize val="0"/>
        </c:dLbls>
        <c:gapWidth val="150"/>
        <c:axId val="98811264"/>
        <c:axId val="98813056"/>
      </c:barChart>
      <c:catAx>
        <c:axId val="98811264"/>
        <c:scaling>
          <c:orientation val="minMax"/>
        </c:scaling>
        <c:delete val="0"/>
        <c:axPos val="l"/>
        <c:majorTickMark val="out"/>
        <c:minorTickMark val="none"/>
        <c:tickLblPos val="nextTo"/>
        <c:crossAx val="98813056"/>
        <c:crosses val="autoZero"/>
        <c:auto val="1"/>
        <c:lblAlgn val="ctr"/>
        <c:lblOffset val="100"/>
        <c:noMultiLvlLbl val="0"/>
      </c:catAx>
      <c:valAx>
        <c:axId val="98813056"/>
        <c:scaling>
          <c:orientation val="minMax"/>
        </c:scaling>
        <c:delete val="0"/>
        <c:axPos val="b"/>
        <c:majorGridlines/>
        <c:numFmt formatCode="0.00%" sourceLinked="1"/>
        <c:majorTickMark val="out"/>
        <c:minorTickMark val="none"/>
        <c:tickLblPos val="nextTo"/>
        <c:crossAx val="98811264"/>
        <c:crosses val="autoZero"/>
        <c:crossBetween val="between"/>
      </c:valAx>
    </c:plotArea>
    <c:plotVisOnly val="1"/>
    <c:dispBlanksAs val="gap"/>
    <c:showDLblsOverMax val="0"/>
  </c:chart>
  <c:printSettings>
    <c:headerFooter/>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Q2b!$C$48:$C$50</c:f>
              <c:strCache>
                <c:ptCount val="3"/>
                <c:pt idx="0">
                  <c:v>NO LONG TERM CURATION TAKEN CARE OF</c:v>
                </c:pt>
                <c:pt idx="1">
                  <c:v>LONG TERM CURATION TAKEN CARE OF</c:v>
                </c:pt>
                <c:pt idx="2">
                  <c:v>NO ANSWER</c:v>
                </c:pt>
              </c:strCache>
            </c:strRef>
          </c:cat>
          <c:val>
            <c:numRef>
              <c:f>Q2b!$D$48:$D$50</c:f>
              <c:numCache>
                <c:formatCode>0.00%</c:formatCode>
                <c:ptCount val="3"/>
                <c:pt idx="0">
                  <c:v>0.18181818181818182</c:v>
                </c:pt>
                <c:pt idx="1">
                  <c:v>0.11363636363636363</c:v>
                </c:pt>
                <c:pt idx="2">
                  <c:v>0.70454545454545459</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Q2b!$C$48:$C$49</c:f>
              <c:strCache>
                <c:ptCount val="2"/>
                <c:pt idx="0">
                  <c:v>NO LONG TERM CURATION TAKEN CARE OF</c:v>
                </c:pt>
                <c:pt idx="1">
                  <c:v>LONG TERM CURATION TAKEN CARE OF</c:v>
                </c:pt>
              </c:strCache>
            </c:strRef>
          </c:cat>
          <c:val>
            <c:numRef>
              <c:f>Q2b!$D$48:$D$49</c:f>
              <c:numCache>
                <c:formatCode>0.00%</c:formatCode>
                <c:ptCount val="2"/>
                <c:pt idx="0">
                  <c:v>0.18181818181818182</c:v>
                </c:pt>
                <c:pt idx="1">
                  <c:v>0.11363636363636363</c:v>
                </c:pt>
              </c:numCache>
            </c:numRef>
          </c:val>
        </c:ser>
        <c:dLbls>
          <c:showLegendKey val="0"/>
          <c:showVal val="0"/>
          <c:showCatName val="0"/>
          <c:showSerName val="0"/>
          <c:showPercent val="0"/>
          <c:showBubbleSize val="0"/>
        </c:dLbls>
        <c:gapWidth val="150"/>
        <c:axId val="101444608"/>
        <c:axId val="101729024"/>
      </c:barChart>
      <c:catAx>
        <c:axId val="101444608"/>
        <c:scaling>
          <c:orientation val="minMax"/>
        </c:scaling>
        <c:delete val="0"/>
        <c:axPos val="b"/>
        <c:majorTickMark val="out"/>
        <c:minorTickMark val="none"/>
        <c:tickLblPos val="nextTo"/>
        <c:crossAx val="101729024"/>
        <c:crosses val="autoZero"/>
        <c:auto val="1"/>
        <c:lblAlgn val="ctr"/>
        <c:lblOffset val="100"/>
        <c:noMultiLvlLbl val="0"/>
      </c:catAx>
      <c:valAx>
        <c:axId val="101729024"/>
        <c:scaling>
          <c:orientation val="minMax"/>
        </c:scaling>
        <c:delete val="0"/>
        <c:axPos val="l"/>
        <c:majorGridlines/>
        <c:numFmt formatCode="0.00%" sourceLinked="1"/>
        <c:majorTickMark val="out"/>
        <c:minorTickMark val="none"/>
        <c:tickLblPos val="nextTo"/>
        <c:crossAx val="101444608"/>
        <c:crosses val="autoZero"/>
        <c:crossBetween val="between"/>
      </c:valAx>
    </c:plotArea>
    <c:plotVisOnly val="1"/>
    <c:dispBlanksAs val="gap"/>
    <c:showDLblsOverMax val="0"/>
  </c:chart>
  <c:printSettings>
    <c:headerFooter/>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Q2b!$C$48:$C$49</c:f>
              <c:strCache>
                <c:ptCount val="2"/>
                <c:pt idx="0">
                  <c:v>NO LONG TERM CURATION TAKEN CARE OF</c:v>
                </c:pt>
                <c:pt idx="1">
                  <c:v>LONG TERM CURATION TAKEN CARE OF</c:v>
                </c:pt>
              </c:strCache>
            </c:strRef>
          </c:cat>
          <c:val>
            <c:numRef>
              <c:f>Q2b!$D$48:$D$49</c:f>
              <c:numCache>
                <c:formatCode>0.00%</c:formatCode>
                <c:ptCount val="2"/>
                <c:pt idx="0">
                  <c:v>0.18181818181818182</c:v>
                </c:pt>
                <c:pt idx="1">
                  <c:v>0.11363636363636363</c:v>
                </c:pt>
              </c:numCache>
            </c:numRef>
          </c:val>
        </c:ser>
        <c:dLbls>
          <c:showLegendKey val="0"/>
          <c:showVal val="0"/>
          <c:showCatName val="0"/>
          <c:showSerName val="0"/>
          <c:showPercent val="0"/>
          <c:showBubbleSize val="0"/>
        </c:dLbls>
        <c:gapWidth val="150"/>
        <c:axId val="101756928"/>
        <c:axId val="101758464"/>
      </c:barChart>
      <c:catAx>
        <c:axId val="101756928"/>
        <c:scaling>
          <c:orientation val="minMax"/>
        </c:scaling>
        <c:delete val="0"/>
        <c:axPos val="l"/>
        <c:majorTickMark val="out"/>
        <c:minorTickMark val="none"/>
        <c:tickLblPos val="nextTo"/>
        <c:crossAx val="101758464"/>
        <c:crosses val="autoZero"/>
        <c:auto val="1"/>
        <c:lblAlgn val="ctr"/>
        <c:lblOffset val="100"/>
        <c:noMultiLvlLbl val="0"/>
      </c:catAx>
      <c:valAx>
        <c:axId val="101758464"/>
        <c:scaling>
          <c:orientation val="minMax"/>
        </c:scaling>
        <c:delete val="0"/>
        <c:axPos val="b"/>
        <c:majorGridlines/>
        <c:numFmt formatCode="0.00%" sourceLinked="1"/>
        <c:majorTickMark val="out"/>
        <c:minorTickMark val="none"/>
        <c:tickLblPos val="nextTo"/>
        <c:crossAx val="101756928"/>
        <c:crosses val="autoZero"/>
        <c:crossBetween val="between"/>
      </c:valAx>
    </c:plotArea>
    <c:plotVisOnly val="1"/>
    <c:dispBlanksAs val="gap"/>
    <c:showDLblsOverMax val="0"/>
  </c:chart>
  <c:printSettings>
    <c:headerFooter/>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Q2b!$C$48:$C$50</c:f>
              <c:strCache>
                <c:ptCount val="3"/>
                <c:pt idx="0">
                  <c:v>NO LONG TERM CURATION TAKEN CARE OF</c:v>
                </c:pt>
                <c:pt idx="1">
                  <c:v>LONG TERM CURATION TAKEN CARE OF</c:v>
                </c:pt>
                <c:pt idx="2">
                  <c:v>NO ANSWER</c:v>
                </c:pt>
              </c:strCache>
            </c:strRef>
          </c:cat>
          <c:val>
            <c:numRef>
              <c:f>Q2b!$D$48:$D$50</c:f>
              <c:numCache>
                <c:formatCode>0.00%</c:formatCode>
                <c:ptCount val="3"/>
                <c:pt idx="0">
                  <c:v>0.18181818181818182</c:v>
                </c:pt>
                <c:pt idx="1">
                  <c:v>0.11363636363636363</c:v>
                </c:pt>
                <c:pt idx="2">
                  <c:v>0.70454545454545459</c:v>
                </c:pt>
              </c:numCache>
            </c:numRef>
          </c:val>
        </c:ser>
        <c:dLbls>
          <c:showLegendKey val="0"/>
          <c:showVal val="0"/>
          <c:showCatName val="0"/>
          <c:showSerName val="0"/>
          <c:showPercent val="0"/>
          <c:showBubbleSize val="0"/>
        </c:dLbls>
        <c:gapWidth val="150"/>
        <c:axId val="101450496"/>
        <c:axId val="101452032"/>
      </c:barChart>
      <c:catAx>
        <c:axId val="101450496"/>
        <c:scaling>
          <c:orientation val="minMax"/>
        </c:scaling>
        <c:delete val="0"/>
        <c:axPos val="b"/>
        <c:majorTickMark val="out"/>
        <c:minorTickMark val="none"/>
        <c:tickLblPos val="nextTo"/>
        <c:crossAx val="101452032"/>
        <c:crosses val="autoZero"/>
        <c:auto val="1"/>
        <c:lblAlgn val="ctr"/>
        <c:lblOffset val="100"/>
        <c:noMultiLvlLbl val="0"/>
      </c:catAx>
      <c:valAx>
        <c:axId val="101452032"/>
        <c:scaling>
          <c:orientation val="minMax"/>
        </c:scaling>
        <c:delete val="0"/>
        <c:axPos val="l"/>
        <c:majorGridlines/>
        <c:numFmt formatCode="0.00%" sourceLinked="1"/>
        <c:majorTickMark val="out"/>
        <c:minorTickMark val="none"/>
        <c:tickLblPos val="nextTo"/>
        <c:crossAx val="101450496"/>
        <c:crosses val="autoZero"/>
        <c:crossBetween val="between"/>
      </c:valAx>
    </c:plotArea>
    <c:plotVisOnly val="1"/>
    <c:dispBlanksAs val="gap"/>
    <c:showDLblsOverMax val="0"/>
  </c:chart>
  <c:printSettings>
    <c:headerFooter/>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Q2b!$C$48:$C$50</c:f>
              <c:strCache>
                <c:ptCount val="3"/>
                <c:pt idx="0">
                  <c:v>NO LONG TERM CURATION TAKEN CARE OF</c:v>
                </c:pt>
                <c:pt idx="1">
                  <c:v>LONG TERM CURATION TAKEN CARE OF</c:v>
                </c:pt>
                <c:pt idx="2">
                  <c:v>NO ANSWER</c:v>
                </c:pt>
              </c:strCache>
            </c:strRef>
          </c:cat>
          <c:val>
            <c:numRef>
              <c:f>Q2b!$D$48:$D$50</c:f>
              <c:numCache>
                <c:formatCode>0.00%</c:formatCode>
                <c:ptCount val="3"/>
                <c:pt idx="0">
                  <c:v>0.18181818181818182</c:v>
                </c:pt>
                <c:pt idx="1">
                  <c:v>0.11363636363636363</c:v>
                </c:pt>
                <c:pt idx="2">
                  <c:v>0.70454545454545459</c:v>
                </c:pt>
              </c:numCache>
            </c:numRef>
          </c:val>
        </c:ser>
        <c:dLbls>
          <c:showLegendKey val="0"/>
          <c:showVal val="0"/>
          <c:showCatName val="0"/>
          <c:showSerName val="0"/>
          <c:showPercent val="0"/>
          <c:showBubbleSize val="0"/>
        </c:dLbls>
        <c:gapWidth val="150"/>
        <c:axId val="101471744"/>
        <c:axId val="101473280"/>
      </c:barChart>
      <c:catAx>
        <c:axId val="101471744"/>
        <c:scaling>
          <c:orientation val="minMax"/>
        </c:scaling>
        <c:delete val="0"/>
        <c:axPos val="l"/>
        <c:majorTickMark val="out"/>
        <c:minorTickMark val="none"/>
        <c:tickLblPos val="nextTo"/>
        <c:crossAx val="101473280"/>
        <c:crosses val="autoZero"/>
        <c:auto val="1"/>
        <c:lblAlgn val="ctr"/>
        <c:lblOffset val="100"/>
        <c:noMultiLvlLbl val="0"/>
      </c:catAx>
      <c:valAx>
        <c:axId val="101473280"/>
        <c:scaling>
          <c:orientation val="minMax"/>
        </c:scaling>
        <c:delete val="0"/>
        <c:axPos val="b"/>
        <c:majorGridlines/>
        <c:numFmt formatCode="0.00%" sourceLinked="1"/>
        <c:majorTickMark val="out"/>
        <c:minorTickMark val="none"/>
        <c:tickLblPos val="nextTo"/>
        <c:crossAx val="101471744"/>
        <c:crosses val="autoZero"/>
        <c:crossBetween val="between"/>
      </c:valAx>
    </c:plotArea>
    <c:plotVisOnly val="1"/>
    <c:dispBlanksAs val="gap"/>
    <c:showDLblsOverMax val="0"/>
  </c:chart>
  <c:printSettings>
    <c:headerFooter/>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Q2c!$C$48:$C$50</c:f>
              <c:strCache>
                <c:ptCount val="3"/>
                <c:pt idx="0">
                  <c:v>DONE BY DDC</c:v>
                </c:pt>
                <c:pt idx="1">
                  <c:v>NOT DONE BY DDC</c:v>
                </c:pt>
                <c:pt idx="2">
                  <c:v>NO ANSWER</c:v>
                </c:pt>
              </c:strCache>
            </c:strRef>
          </c:cat>
          <c:val>
            <c:numRef>
              <c:f>Q2c!$D$48:$D$50</c:f>
              <c:numCache>
                <c:formatCode>0.00%</c:formatCode>
                <c:ptCount val="3"/>
                <c:pt idx="0">
                  <c:v>2.2727272727272728E-2</c:v>
                </c:pt>
                <c:pt idx="1">
                  <c:v>0.22727272727272727</c:v>
                </c:pt>
                <c:pt idx="2">
                  <c:v>0.75</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Q2c!$C$48:$C$49</c:f>
              <c:strCache>
                <c:ptCount val="2"/>
                <c:pt idx="0">
                  <c:v>DONE BY DDC</c:v>
                </c:pt>
                <c:pt idx="1">
                  <c:v>NOT DONE BY DDC</c:v>
                </c:pt>
              </c:strCache>
            </c:strRef>
          </c:cat>
          <c:val>
            <c:numRef>
              <c:f>Q2c!$D$48:$D$49</c:f>
              <c:numCache>
                <c:formatCode>0.00%</c:formatCode>
                <c:ptCount val="2"/>
                <c:pt idx="0">
                  <c:v>2.2727272727272728E-2</c:v>
                </c:pt>
                <c:pt idx="1">
                  <c:v>0.22727272727272727</c:v>
                </c:pt>
              </c:numCache>
            </c:numRef>
          </c:val>
        </c:ser>
        <c:dLbls>
          <c:showLegendKey val="0"/>
          <c:showVal val="0"/>
          <c:showCatName val="0"/>
          <c:showSerName val="0"/>
          <c:showPercent val="0"/>
          <c:showBubbleSize val="0"/>
        </c:dLbls>
        <c:gapWidth val="150"/>
        <c:axId val="89031040"/>
        <c:axId val="89032576"/>
      </c:barChart>
      <c:catAx>
        <c:axId val="89031040"/>
        <c:scaling>
          <c:orientation val="minMax"/>
        </c:scaling>
        <c:delete val="0"/>
        <c:axPos val="b"/>
        <c:majorTickMark val="out"/>
        <c:minorTickMark val="none"/>
        <c:tickLblPos val="nextTo"/>
        <c:crossAx val="89032576"/>
        <c:crosses val="autoZero"/>
        <c:auto val="1"/>
        <c:lblAlgn val="ctr"/>
        <c:lblOffset val="100"/>
        <c:noMultiLvlLbl val="0"/>
      </c:catAx>
      <c:valAx>
        <c:axId val="89032576"/>
        <c:scaling>
          <c:orientation val="minMax"/>
        </c:scaling>
        <c:delete val="0"/>
        <c:axPos val="l"/>
        <c:majorGridlines/>
        <c:numFmt formatCode="0.00%" sourceLinked="1"/>
        <c:majorTickMark val="out"/>
        <c:minorTickMark val="none"/>
        <c:tickLblPos val="nextTo"/>
        <c:crossAx val="89031040"/>
        <c:crosses val="autoZero"/>
        <c:crossBetween val="between"/>
      </c:valAx>
    </c:plotArea>
    <c:plotVisOnly val="1"/>
    <c:dispBlanksAs val="gap"/>
    <c:showDLblsOverMax val="0"/>
  </c:chart>
  <c:printSettings>
    <c:headerFooter/>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Q2c!$C$48:$C$49</c:f>
              <c:strCache>
                <c:ptCount val="2"/>
                <c:pt idx="0">
                  <c:v>DONE BY DDC</c:v>
                </c:pt>
                <c:pt idx="1">
                  <c:v>NOT DONE BY DDC</c:v>
                </c:pt>
              </c:strCache>
            </c:strRef>
          </c:cat>
          <c:val>
            <c:numRef>
              <c:f>Q2c!$D$48:$D$49</c:f>
              <c:numCache>
                <c:formatCode>0.00%</c:formatCode>
                <c:ptCount val="2"/>
                <c:pt idx="0">
                  <c:v>2.2727272727272728E-2</c:v>
                </c:pt>
                <c:pt idx="1">
                  <c:v>0.22727272727272727</c:v>
                </c:pt>
              </c:numCache>
            </c:numRef>
          </c:val>
        </c:ser>
        <c:dLbls>
          <c:showLegendKey val="0"/>
          <c:showVal val="0"/>
          <c:showCatName val="0"/>
          <c:showSerName val="0"/>
          <c:showPercent val="0"/>
          <c:showBubbleSize val="0"/>
        </c:dLbls>
        <c:gapWidth val="150"/>
        <c:axId val="98825344"/>
        <c:axId val="98826880"/>
      </c:barChart>
      <c:catAx>
        <c:axId val="98825344"/>
        <c:scaling>
          <c:orientation val="minMax"/>
        </c:scaling>
        <c:delete val="0"/>
        <c:axPos val="l"/>
        <c:majorTickMark val="out"/>
        <c:minorTickMark val="none"/>
        <c:tickLblPos val="nextTo"/>
        <c:crossAx val="98826880"/>
        <c:crosses val="autoZero"/>
        <c:auto val="1"/>
        <c:lblAlgn val="ctr"/>
        <c:lblOffset val="100"/>
        <c:noMultiLvlLbl val="0"/>
      </c:catAx>
      <c:valAx>
        <c:axId val="98826880"/>
        <c:scaling>
          <c:orientation val="minMax"/>
        </c:scaling>
        <c:delete val="0"/>
        <c:axPos val="b"/>
        <c:majorGridlines/>
        <c:numFmt formatCode="0.00%" sourceLinked="1"/>
        <c:majorTickMark val="out"/>
        <c:minorTickMark val="none"/>
        <c:tickLblPos val="nextTo"/>
        <c:crossAx val="98825344"/>
        <c:crosses val="autoZero"/>
        <c:crossBetween val="between"/>
      </c:valAx>
    </c:plotArea>
    <c:plotVisOnly val="1"/>
    <c:dispBlanksAs val="gap"/>
    <c:showDLblsOverMax val="0"/>
  </c:chart>
  <c:printSettings>
    <c:headerFooter/>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Q2c!$C$48:$C$50</c:f>
              <c:strCache>
                <c:ptCount val="3"/>
                <c:pt idx="0">
                  <c:v>DONE BY DDC</c:v>
                </c:pt>
                <c:pt idx="1">
                  <c:v>NOT DONE BY DDC</c:v>
                </c:pt>
                <c:pt idx="2">
                  <c:v>NO ANSWER</c:v>
                </c:pt>
              </c:strCache>
            </c:strRef>
          </c:cat>
          <c:val>
            <c:numRef>
              <c:f>Q2c!$D$48:$D$50</c:f>
              <c:numCache>
                <c:formatCode>0.00%</c:formatCode>
                <c:ptCount val="3"/>
                <c:pt idx="0">
                  <c:v>2.2727272727272728E-2</c:v>
                </c:pt>
                <c:pt idx="1">
                  <c:v>0.22727272727272727</c:v>
                </c:pt>
                <c:pt idx="2">
                  <c:v>0.75</c:v>
                </c:pt>
              </c:numCache>
            </c:numRef>
          </c:val>
        </c:ser>
        <c:dLbls>
          <c:showLegendKey val="0"/>
          <c:showVal val="0"/>
          <c:showCatName val="0"/>
          <c:showSerName val="0"/>
          <c:showPercent val="0"/>
          <c:showBubbleSize val="0"/>
        </c:dLbls>
        <c:gapWidth val="150"/>
        <c:axId val="97462144"/>
        <c:axId val="97463680"/>
      </c:barChart>
      <c:catAx>
        <c:axId val="97462144"/>
        <c:scaling>
          <c:orientation val="minMax"/>
        </c:scaling>
        <c:delete val="0"/>
        <c:axPos val="b"/>
        <c:majorTickMark val="out"/>
        <c:minorTickMark val="none"/>
        <c:tickLblPos val="nextTo"/>
        <c:crossAx val="97463680"/>
        <c:crosses val="autoZero"/>
        <c:auto val="1"/>
        <c:lblAlgn val="ctr"/>
        <c:lblOffset val="100"/>
        <c:noMultiLvlLbl val="0"/>
      </c:catAx>
      <c:valAx>
        <c:axId val="97463680"/>
        <c:scaling>
          <c:orientation val="minMax"/>
        </c:scaling>
        <c:delete val="0"/>
        <c:axPos val="l"/>
        <c:majorGridlines/>
        <c:numFmt formatCode="0.00%" sourceLinked="1"/>
        <c:majorTickMark val="out"/>
        <c:minorTickMark val="none"/>
        <c:tickLblPos val="nextTo"/>
        <c:crossAx val="97462144"/>
        <c:crosses val="autoZero"/>
        <c:crossBetween val="between"/>
      </c:valAx>
    </c:plotArea>
    <c:plotVisOnly val="1"/>
    <c:dispBlanksAs val="gap"/>
    <c:showDLblsOverMax val="0"/>
  </c:chart>
  <c:printSettings>
    <c:headerFooter/>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Q2c!$C$48:$C$50</c:f>
              <c:strCache>
                <c:ptCount val="3"/>
                <c:pt idx="0">
                  <c:v>DONE BY DDC</c:v>
                </c:pt>
                <c:pt idx="1">
                  <c:v>NOT DONE BY DDC</c:v>
                </c:pt>
                <c:pt idx="2">
                  <c:v>NO ANSWER</c:v>
                </c:pt>
              </c:strCache>
            </c:strRef>
          </c:cat>
          <c:val>
            <c:numRef>
              <c:f>Q2c!$D$48:$D$50</c:f>
              <c:numCache>
                <c:formatCode>0.00%</c:formatCode>
                <c:ptCount val="3"/>
                <c:pt idx="0">
                  <c:v>2.2727272727272728E-2</c:v>
                </c:pt>
                <c:pt idx="1">
                  <c:v>0.22727272727272727</c:v>
                </c:pt>
                <c:pt idx="2">
                  <c:v>0.75</c:v>
                </c:pt>
              </c:numCache>
            </c:numRef>
          </c:val>
        </c:ser>
        <c:dLbls>
          <c:showLegendKey val="0"/>
          <c:showVal val="0"/>
          <c:showCatName val="0"/>
          <c:showSerName val="0"/>
          <c:showPercent val="0"/>
          <c:showBubbleSize val="0"/>
        </c:dLbls>
        <c:gapWidth val="150"/>
        <c:axId val="97471104"/>
        <c:axId val="97509760"/>
      </c:barChart>
      <c:catAx>
        <c:axId val="97471104"/>
        <c:scaling>
          <c:orientation val="minMax"/>
        </c:scaling>
        <c:delete val="0"/>
        <c:axPos val="l"/>
        <c:majorTickMark val="out"/>
        <c:minorTickMark val="none"/>
        <c:tickLblPos val="nextTo"/>
        <c:crossAx val="97509760"/>
        <c:crosses val="autoZero"/>
        <c:auto val="1"/>
        <c:lblAlgn val="ctr"/>
        <c:lblOffset val="100"/>
        <c:noMultiLvlLbl val="0"/>
      </c:catAx>
      <c:valAx>
        <c:axId val="97509760"/>
        <c:scaling>
          <c:orientation val="minMax"/>
        </c:scaling>
        <c:delete val="0"/>
        <c:axPos val="b"/>
        <c:majorGridlines/>
        <c:numFmt formatCode="0.00%" sourceLinked="1"/>
        <c:majorTickMark val="out"/>
        <c:minorTickMark val="none"/>
        <c:tickLblPos val="nextTo"/>
        <c:crossAx val="97471104"/>
        <c:crosses val="autoZero"/>
        <c:crossBetween val="between"/>
      </c:valAx>
    </c:plotArea>
    <c:plotVisOnly val="1"/>
    <c:dispBlanksAs val="gap"/>
    <c:showDLblsOverMax val="0"/>
  </c:chart>
  <c:printSettings>
    <c:headerFooter/>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Q2d!$C$48:$C$50</c:f>
              <c:strCache>
                <c:ptCount val="3"/>
                <c:pt idx="0">
                  <c:v>SATISFIED</c:v>
                </c:pt>
                <c:pt idx="1">
                  <c:v>NOT SATISFIED</c:v>
                </c:pt>
                <c:pt idx="2">
                  <c:v>NO ANSWER</c:v>
                </c:pt>
              </c:strCache>
            </c:strRef>
          </c:cat>
          <c:val>
            <c:numRef>
              <c:f>Q2d!$D$48:$D$50</c:f>
              <c:numCache>
                <c:formatCode>0.00%</c:formatCode>
                <c:ptCount val="3"/>
                <c:pt idx="0">
                  <c:v>9.0909090909090912E-2</c:v>
                </c:pt>
                <c:pt idx="1">
                  <c:v>0.13636363636363635</c:v>
                </c:pt>
                <c:pt idx="2">
                  <c:v>0.77272727272727271</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Q2d!$C$48:$C$49</c:f>
              <c:strCache>
                <c:ptCount val="2"/>
                <c:pt idx="0">
                  <c:v>SATISFIED</c:v>
                </c:pt>
                <c:pt idx="1">
                  <c:v>NOT SATISFIED</c:v>
                </c:pt>
              </c:strCache>
            </c:strRef>
          </c:cat>
          <c:val>
            <c:numRef>
              <c:f>Q2d!$D$48:$D$49</c:f>
              <c:numCache>
                <c:formatCode>0.00%</c:formatCode>
                <c:ptCount val="2"/>
                <c:pt idx="0">
                  <c:v>9.0909090909090912E-2</c:v>
                </c:pt>
                <c:pt idx="1">
                  <c:v>0.13636363636363635</c:v>
                </c:pt>
              </c:numCache>
            </c:numRef>
          </c:val>
        </c:ser>
        <c:dLbls>
          <c:showLegendKey val="0"/>
          <c:showVal val="0"/>
          <c:showCatName val="0"/>
          <c:showSerName val="0"/>
          <c:showPercent val="0"/>
          <c:showBubbleSize val="0"/>
        </c:dLbls>
        <c:gapWidth val="150"/>
        <c:axId val="97589504"/>
        <c:axId val="97595392"/>
      </c:barChart>
      <c:catAx>
        <c:axId val="97589504"/>
        <c:scaling>
          <c:orientation val="minMax"/>
        </c:scaling>
        <c:delete val="0"/>
        <c:axPos val="b"/>
        <c:majorTickMark val="out"/>
        <c:minorTickMark val="none"/>
        <c:tickLblPos val="nextTo"/>
        <c:crossAx val="97595392"/>
        <c:crosses val="autoZero"/>
        <c:auto val="1"/>
        <c:lblAlgn val="ctr"/>
        <c:lblOffset val="100"/>
        <c:noMultiLvlLbl val="0"/>
      </c:catAx>
      <c:valAx>
        <c:axId val="97595392"/>
        <c:scaling>
          <c:orientation val="minMax"/>
        </c:scaling>
        <c:delete val="0"/>
        <c:axPos val="l"/>
        <c:majorGridlines/>
        <c:numFmt formatCode="0.00%" sourceLinked="1"/>
        <c:majorTickMark val="out"/>
        <c:minorTickMark val="none"/>
        <c:tickLblPos val="nextTo"/>
        <c:crossAx val="97589504"/>
        <c:crosses val="autoZero"/>
        <c:crossBetween val="between"/>
      </c:valAx>
    </c:plotArea>
    <c:plotVisOnly val="1"/>
    <c:dispBlanksAs val="gap"/>
    <c:showDLblsOverMax val="0"/>
  </c:chart>
  <c:printSettings>
    <c:headerFooter/>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Q2d!$C$48:$C$49</c:f>
              <c:strCache>
                <c:ptCount val="2"/>
                <c:pt idx="0">
                  <c:v>SATISFIED</c:v>
                </c:pt>
                <c:pt idx="1">
                  <c:v>NOT SATISFIED</c:v>
                </c:pt>
              </c:strCache>
            </c:strRef>
          </c:cat>
          <c:val>
            <c:numRef>
              <c:f>Q2d!$D$48:$D$49</c:f>
              <c:numCache>
                <c:formatCode>0.00%</c:formatCode>
                <c:ptCount val="2"/>
                <c:pt idx="0">
                  <c:v>9.0909090909090912E-2</c:v>
                </c:pt>
                <c:pt idx="1">
                  <c:v>0.13636363636363635</c:v>
                </c:pt>
              </c:numCache>
            </c:numRef>
          </c:val>
        </c:ser>
        <c:dLbls>
          <c:showLegendKey val="0"/>
          <c:showVal val="0"/>
          <c:showCatName val="0"/>
          <c:showSerName val="0"/>
          <c:showPercent val="0"/>
          <c:showBubbleSize val="0"/>
        </c:dLbls>
        <c:gapWidth val="150"/>
        <c:axId val="97602560"/>
        <c:axId val="97628928"/>
      </c:barChart>
      <c:catAx>
        <c:axId val="97602560"/>
        <c:scaling>
          <c:orientation val="minMax"/>
        </c:scaling>
        <c:delete val="0"/>
        <c:axPos val="l"/>
        <c:majorTickMark val="out"/>
        <c:minorTickMark val="none"/>
        <c:tickLblPos val="nextTo"/>
        <c:crossAx val="97628928"/>
        <c:crosses val="autoZero"/>
        <c:auto val="1"/>
        <c:lblAlgn val="ctr"/>
        <c:lblOffset val="100"/>
        <c:noMultiLvlLbl val="0"/>
      </c:catAx>
      <c:valAx>
        <c:axId val="97628928"/>
        <c:scaling>
          <c:orientation val="minMax"/>
        </c:scaling>
        <c:delete val="0"/>
        <c:axPos val="b"/>
        <c:majorGridlines/>
        <c:numFmt formatCode="0.00%" sourceLinked="1"/>
        <c:majorTickMark val="out"/>
        <c:minorTickMark val="none"/>
        <c:tickLblPos val="nextTo"/>
        <c:crossAx val="97602560"/>
        <c:crosses val="autoZero"/>
        <c:crossBetween val="between"/>
      </c:valAx>
    </c:plotArea>
    <c:plotVisOnly val="1"/>
    <c:dispBlanksAs val="gap"/>
    <c:showDLblsOverMax val="0"/>
  </c:chart>
  <c:printSettings>
    <c:headerFooter/>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Q2d!$C$48:$C$50</c:f>
              <c:strCache>
                <c:ptCount val="3"/>
                <c:pt idx="0">
                  <c:v>SATISFIED</c:v>
                </c:pt>
                <c:pt idx="1">
                  <c:v>NOT SATISFIED</c:v>
                </c:pt>
                <c:pt idx="2">
                  <c:v>NO ANSWER</c:v>
                </c:pt>
              </c:strCache>
            </c:strRef>
          </c:cat>
          <c:val>
            <c:numRef>
              <c:f>Q2d!$D$48:$D$50</c:f>
              <c:numCache>
                <c:formatCode>0.00%</c:formatCode>
                <c:ptCount val="3"/>
                <c:pt idx="0">
                  <c:v>9.0909090909090912E-2</c:v>
                </c:pt>
                <c:pt idx="1">
                  <c:v>0.13636363636363635</c:v>
                </c:pt>
                <c:pt idx="2">
                  <c:v>0.77272727272727271</c:v>
                </c:pt>
              </c:numCache>
            </c:numRef>
          </c:val>
        </c:ser>
        <c:dLbls>
          <c:showLegendKey val="0"/>
          <c:showVal val="0"/>
          <c:showCatName val="0"/>
          <c:showSerName val="0"/>
          <c:showPercent val="0"/>
          <c:showBubbleSize val="0"/>
        </c:dLbls>
        <c:gapWidth val="150"/>
        <c:axId val="101662720"/>
        <c:axId val="101664256"/>
      </c:barChart>
      <c:catAx>
        <c:axId val="101662720"/>
        <c:scaling>
          <c:orientation val="minMax"/>
        </c:scaling>
        <c:delete val="0"/>
        <c:axPos val="b"/>
        <c:majorTickMark val="out"/>
        <c:minorTickMark val="none"/>
        <c:tickLblPos val="nextTo"/>
        <c:crossAx val="101664256"/>
        <c:crosses val="autoZero"/>
        <c:auto val="1"/>
        <c:lblAlgn val="ctr"/>
        <c:lblOffset val="100"/>
        <c:noMultiLvlLbl val="0"/>
      </c:catAx>
      <c:valAx>
        <c:axId val="101664256"/>
        <c:scaling>
          <c:orientation val="minMax"/>
        </c:scaling>
        <c:delete val="0"/>
        <c:axPos val="l"/>
        <c:majorGridlines/>
        <c:numFmt formatCode="0.00%" sourceLinked="1"/>
        <c:majorTickMark val="out"/>
        <c:minorTickMark val="none"/>
        <c:tickLblPos val="nextTo"/>
        <c:crossAx val="101662720"/>
        <c:crosses val="autoZero"/>
        <c:crossBetween val="between"/>
      </c:valAx>
    </c:plotArea>
    <c:plotVisOnly val="1"/>
    <c:dispBlanksAs val="gap"/>
    <c:showDLblsOverMax val="0"/>
  </c:chart>
  <c:printSettings>
    <c:headerFooter/>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Q2d!$C$48:$C$50</c:f>
              <c:strCache>
                <c:ptCount val="3"/>
                <c:pt idx="0">
                  <c:v>SATISFIED</c:v>
                </c:pt>
                <c:pt idx="1">
                  <c:v>NOT SATISFIED</c:v>
                </c:pt>
                <c:pt idx="2">
                  <c:v>NO ANSWER</c:v>
                </c:pt>
              </c:strCache>
            </c:strRef>
          </c:cat>
          <c:val>
            <c:numRef>
              <c:f>Q2d!$D$48:$D$50</c:f>
              <c:numCache>
                <c:formatCode>0.00%</c:formatCode>
                <c:ptCount val="3"/>
                <c:pt idx="0">
                  <c:v>9.0909090909090912E-2</c:v>
                </c:pt>
                <c:pt idx="1">
                  <c:v>0.13636363636363635</c:v>
                </c:pt>
                <c:pt idx="2">
                  <c:v>0.77272727272727271</c:v>
                </c:pt>
              </c:numCache>
            </c:numRef>
          </c:val>
        </c:ser>
        <c:dLbls>
          <c:showLegendKey val="0"/>
          <c:showVal val="0"/>
          <c:showCatName val="0"/>
          <c:showSerName val="0"/>
          <c:showPercent val="0"/>
          <c:showBubbleSize val="0"/>
        </c:dLbls>
        <c:gapWidth val="150"/>
        <c:axId val="101683968"/>
        <c:axId val="101685504"/>
      </c:barChart>
      <c:catAx>
        <c:axId val="101683968"/>
        <c:scaling>
          <c:orientation val="minMax"/>
        </c:scaling>
        <c:delete val="0"/>
        <c:axPos val="l"/>
        <c:majorTickMark val="out"/>
        <c:minorTickMark val="none"/>
        <c:tickLblPos val="nextTo"/>
        <c:crossAx val="101685504"/>
        <c:crosses val="autoZero"/>
        <c:auto val="1"/>
        <c:lblAlgn val="ctr"/>
        <c:lblOffset val="100"/>
        <c:noMultiLvlLbl val="0"/>
      </c:catAx>
      <c:valAx>
        <c:axId val="101685504"/>
        <c:scaling>
          <c:orientation val="minMax"/>
        </c:scaling>
        <c:delete val="0"/>
        <c:axPos val="b"/>
        <c:majorGridlines/>
        <c:numFmt formatCode="0.00%" sourceLinked="1"/>
        <c:majorTickMark val="out"/>
        <c:minorTickMark val="none"/>
        <c:tickLblPos val="nextTo"/>
        <c:crossAx val="101683968"/>
        <c:crosses val="autoZero"/>
        <c:crossBetween val="between"/>
      </c:valAx>
    </c:plotArea>
    <c:plotVisOnly val="1"/>
    <c:dispBlanksAs val="gap"/>
    <c:showDLblsOverMax val="0"/>
  </c:chart>
  <c:printSettings>
    <c:headerFooter/>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Q2e!$C$48:$C$50</c:f>
              <c:strCache>
                <c:ptCount val="3"/>
                <c:pt idx="0">
                  <c:v>DDC POTENTIAL FOR BEING HELPFUL</c:v>
                </c:pt>
                <c:pt idx="1">
                  <c:v>DDC WITHOUT POTENTIAL TO BE HELPFUL</c:v>
                </c:pt>
                <c:pt idx="2">
                  <c:v>NO ANSWER</c:v>
                </c:pt>
              </c:strCache>
            </c:strRef>
          </c:cat>
          <c:val>
            <c:numRef>
              <c:f>Q2e!$D$48:$D$50</c:f>
              <c:numCache>
                <c:formatCode>0.00%</c:formatCode>
                <c:ptCount val="3"/>
                <c:pt idx="0">
                  <c:v>0.15909090909090909</c:v>
                </c:pt>
                <c:pt idx="1">
                  <c:v>9.0909090909090912E-2</c:v>
                </c:pt>
                <c:pt idx="2">
                  <c:v>0.75</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Q2e!$C$48:$C$50</c:f>
              <c:strCache>
                <c:ptCount val="3"/>
                <c:pt idx="0">
                  <c:v>DDC POTENTIAL FOR BEING HELPFUL</c:v>
                </c:pt>
                <c:pt idx="1">
                  <c:v>DDC WITHOUT POTENTIAL TO BE HELPFUL</c:v>
                </c:pt>
                <c:pt idx="2">
                  <c:v>NO ANSWER</c:v>
                </c:pt>
              </c:strCache>
            </c:strRef>
          </c:cat>
          <c:val>
            <c:numRef>
              <c:f>Q2e!$D$48:$D$50</c:f>
              <c:numCache>
                <c:formatCode>0.00%</c:formatCode>
                <c:ptCount val="3"/>
                <c:pt idx="0">
                  <c:v>0.15909090909090909</c:v>
                </c:pt>
                <c:pt idx="1">
                  <c:v>9.0909090909090912E-2</c:v>
                </c:pt>
                <c:pt idx="2">
                  <c:v>0.75</c:v>
                </c:pt>
              </c:numCache>
            </c:numRef>
          </c:val>
        </c:ser>
        <c:dLbls>
          <c:showLegendKey val="0"/>
          <c:showVal val="0"/>
          <c:showCatName val="0"/>
          <c:showSerName val="0"/>
          <c:showPercent val="0"/>
          <c:showBubbleSize val="0"/>
        </c:dLbls>
        <c:gapWidth val="150"/>
        <c:axId val="102204160"/>
        <c:axId val="102205696"/>
      </c:barChart>
      <c:catAx>
        <c:axId val="102204160"/>
        <c:scaling>
          <c:orientation val="minMax"/>
        </c:scaling>
        <c:delete val="0"/>
        <c:axPos val="b"/>
        <c:majorTickMark val="out"/>
        <c:minorTickMark val="none"/>
        <c:tickLblPos val="nextTo"/>
        <c:crossAx val="102205696"/>
        <c:crosses val="autoZero"/>
        <c:auto val="1"/>
        <c:lblAlgn val="ctr"/>
        <c:lblOffset val="100"/>
        <c:noMultiLvlLbl val="0"/>
      </c:catAx>
      <c:valAx>
        <c:axId val="102205696"/>
        <c:scaling>
          <c:orientation val="minMax"/>
        </c:scaling>
        <c:delete val="0"/>
        <c:axPos val="l"/>
        <c:majorGridlines/>
        <c:numFmt formatCode="0.00%" sourceLinked="1"/>
        <c:majorTickMark val="out"/>
        <c:minorTickMark val="none"/>
        <c:tickLblPos val="nextTo"/>
        <c:crossAx val="102204160"/>
        <c:crosses val="autoZero"/>
        <c:crossBetween val="between"/>
      </c:valAx>
    </c:plotArea>
    <c:plotVisOnly val="1"/>
    <c:dispBlanksAs val="gap"/>
    <c:showDLblsOverMax val="0"/>
  </c:chart>
  <c:printSettings>
    <c:headerFooter/>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Q2e!$C$48:$C$50</c:f>
              <c:strCache>
                <c:ptCount val="3"/>
                <c:pt idx="0">
                  <c:v>DDC POTENTIAL FOR BEING HELPFUL</c:v>
                </c:pt>
                <c:pt idx="1">
                  <c:v>DDC WITHOUT POTENTIAL TO BE HELPFUL</c:v>
                </c:pt>
                <c:pt idx="2">
                  <c:v>NO ANSWER</c:v>
                </c:pt>
              </c:strCache>
            </c:strRef>
          </c:cat>
          <c:val>
            <c:numRef>
              <c:f>Q2e!$D$48:$D$50</c:f>
              <c:numCache>
                <c:formatCode>0.00%</c:formatCode>
                <c:ptCount val="3"/>
                <c:pt idx="0">
                  <c:v>0.15909090909090909</c:v>
                </c:pt>
                <c:pt idx="1">
                  <c:v>9.0909090909090912E-2</c:v>
                </c:pt>
                <c:pt idx="2">
                  <c:v>0.75</c:v>
                </c:pt>
              </c:numCache>
            </c:numRef>
          </c:val>
        </c:ser>
        <c:dLbls>
          <c:showLegendKey val="0"/>
          <c:showVal val="0"/>
          <c:showCatName val="0"/>
          <c:showSerName val="0"/>
          <c:showPercent val="0"/>
          <c:showBubbleSize val="0"/>
        </c:dLbls>
        <c:gapWidth val="150"/>
        <c:axId val="102225408"/>
        <c:axId val="102226944"/>
      </c:barChart>
      <c:catAx>
        <c:axId val="102225408"/>
        <c:scaling>
          <c:orientation val="minMax"/>
        </c:scaling>
        <c:delete val="0"/>
        <c:axPos val="l"/>
        <c:majorTickMark val="out"/>
        <c:minorTickMark val="none"/>
        <c:tickLblPos val="nextTo"/>
        <c:crossAx val="102226944"/>
        <c:crosses val="autoZero"/>
        <c:auto val="1"/>
        <c:lblAlgn val="ctr"/>
        <c:lblOffset val="100"/>
        <c:noMultiLvlLbl val="0"/>
      </c:catAx>
      <c:valAx>
        <c:axId val="102226944"/>
        <c:scaling>
          <c:orientation val="minMax"/>
        </c:scaling>
        <c:delete val="0"/>
        <c:axPos val="b"/>
        <c:majorGridlines/>
        <c:numFmt formatCode="0.00%" sourceLinked="1"/>
        <c:majorTickMark val="out"/>
        <c:minorTickMark val="none"/>
        <c:tickLblPos val="nextTo"/>
        <c:crossAx val="102225408"/>
        <c:crosses val="autoZero"/>
        <c:crossBetween val="between"/>
      </c:valAx>
    </c:plotArea>
    <c:plotVisOnly val="1"/>
    <c:dispBlanksAs val="gap"/>
    <c:showDLblsOverMax val="0"/>
  </c:chart>
  <c:printSettings>
    <c:headerFooter/>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Q2e!$C$48:$C$49</c:f>
              <c:strCache>
                <c:ptCount val="2"/>
                <c:pt idx="0">
                  <c:v>DDC POTENTIAL FOR BEING HELPFUL</c:v>
                </c:pt>
                <c:pt idx="1">
                  <c:v>DDC WITHOUT POTENTIAL TO BE HELPFUL</c:v>
                </c:pt>
              </c:strCache>
            </c:strRef>
          </c:cat>
          <c:val>
            <c:numRef>
              <c:f>Q2e!$D$48:$D$49</c:f>
              <c:numCache>
                <c:formatCode>0.00%</c:formatCode>
                <c:ptCount val="2"/>
                <c:pt idx="0">
                  <c:v>0.15909090909090909</c:v>
                </c:pt>
                <c:pt idx="1">
                  <c:v>9.0909090909090912E-2</c:v>
                </c:pt>
              </c:numCache>
            </c:numRef>
          </c:val>
        </c:ser>
        <c:dLbls>
          <c:showLegendKey val="0"/>
          <c:showVal val="0"/>
          <c:showCatName val="0"/>
          <c:showSerName val="0"/>
          <c:showPercent val="0"/>
          <c:showBubbleSize val="0"/>
        </c:dLbls>
        <c:gapWidth val="150"/>
        <c:axId val="102238464"/>
        <c:axId val="102252544"/>
      </c:barChart>
      <c:catAx>
        <c:axId val="102238464"/>
        <c:scaling>
          <c:orientation val="minMax"/>
        </c:scaling>
        <c:delete val="0"/>
        <c:axPos val="b"/>
        <c:majorTickMark val="out"/>
        <c:minorTickMark val="none"/>
        <c:tickLblPos val="nextTo"/>
        <c:crossAx val="102252544"/>
        <c:crosses val="autoZero"/>
        <c:auto val="1"/>
        <c:lblAlgn val="ctr"/>
        <c:lblOffset val="100"/>
        <c:noMultiLvlLbl val="0"/>
      </c:catAx>
      <c:valAx>
        <c:axId val="102252544"/>
        <c:scaling>
          <c:orientation val="minMax"/>
        </c:scaling>
        <c:delete val="0"/>
        <c:axPos val="l"/>
        <c:majorGridlines/>
        <c:numFmt formatCode="0.00%" sourceLinked="1"/>
        <c:majorTickMark val="out"/>
        <c:minorTickMark val="none"/>
        <c:tickLblPos val="nextTo"/>
        <c:crossAx val="102238464"/>
        <c:crosses val="autoZero"/>
        <c:crossBetween val="between"/>
      </c:valAx>
    </c:plotArea>
    <c:plotVisOnly val="1"/>
    <c:dispBlanksAs val="gap"/>
    <c:showDLblsOverMax val="0"/>
  </c:chart>
  <c:printSettings>
    <c:headerFooter/>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Q2e!$C$48:$C$50</c:f>
              <c:strCache>
                <c:ptCount val="3"/>
                <c:pt idx="0">
                  <c:v>DDC POTENTIAL FOR BEING HELPFUL</c:v>
                </c:pt>
                <c:pt idx="1">
                  <c:v>DDC WITHOUT POTENTIAL TO BE HELPFUL</c:v>
                </c:pt>
                <c:pt idx="2">
                  <c:v>NO ANSWER</c:v>
                </c:pt>
              </c:strCache>
            </c:strRef>
          </c:cat>
          <c:val>
            <c:numRef>
              <c:f>Q2e!$D$48:$D$50</c:f>
              <c:numCache>
                <c:formatCode>0.00%</c:formatCode>
                <c:ptCount val="3"/>
                <c:pt idx="0">
                  <c:v>0.15909090909090909</c:v>
                </c:pt>
                <c:pt idx="1">
                  <c:v>9.0909090909090912E-2</c:v>
                </c:pt>
                <c:pt idx="2">
                  <c:v>0.75</c:v>
                </c:pt>
              </c:numCache>
            </c:numRef>
          </c:val>
        </c:ser>
        <c:dLbls>
          <c:showLegendKey val="0"/>
          <c:showVal val="0"/>
          <c:showCatName val="0"/>
          <c:showSerName val="0"/>
          <c:showPercent val="0"/>
          <c:showBubbleSize val="0"/>
        </c:dLbls>
        <c:gapWidth val="150"/>
        <c:axId val="102284288"/>
        <c:axId val="102298368"/>
      </c:barChart>
      <c:catAx>
        <c:axId val="102284288"/>
        <c:scaling>
          <c:orientation val="minMax"/>
        </c:scaling>
        <c:delete val="0"/>
        <c:axPos val="l"/>
        <c:majorTickMark val="out"/>
        <c:minorTickMark val="none"/>
        <c:tickLblPos val="nextTo"/>
        <c:crossAx val="102298368"/>
        <c:crosses val="autoZero"/>
        <c:auto val="1"/>
        <c:lblAlgn val="ctr"/>
        <c:lblOffset val="100"/>
        <c:noMultiLvlLbl val="0"/>
      </c:catAx>
      <c:valAx>
        <c:axId val="102298368"/>
        <c:scaling>
          <c:orientation val="minMax"/>
        </c:scaling>
        <c:delete val="0"/>
        <c:axPos val="b"/>
        <c:majorGridlines/>
        <c:numFmt formatCode="0.00%" sourceLinked="1"/>
        <c:majorTickMark val="out"/>
        <c:minorTickMark val="none"/>
        <c:tickLblPos val="nextTo"/>
        <c:crossAx val="102284288"/>
        <c:crosses val="autoZero"/>
        <c:crossBetween val="between"/>
      </c:valAx>
    </c:plotArea>
    <c:plotVisOnly val="1"/>
    <c:dispBlanksAs val="gap"/>
    <c:showDLblsOverMax val="0"/>
  </c:chart>
  <c:printSettings>
    <c:headerFooter/>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Q3a!$C$49:$J$49</c:f>
              <c:strCache>
                <c:ptCount val="8"/>
                <c:pt idx="0">
                  <c:v>Guidance material on issues related to the use of the data available at the DDC</c:v>
                </c:pt>
                <c:pt idx="1">
                  <c:v>Guidance material providing more general information on data (available or not available from the DDC) in support of the work of the IPCC</c:v>
                </c:pt>
                <c:pt idx="2">
                  <c:v>Information on the scenario building process</c:v>
                </c:pt>
                <c:pt idx="3">
                  <c:v>Remote data analysis tools (making large downloads or shipments obsolete)</c:v>
                </c:pt>
                <c:pt idx="4">
                  <c:v>Data visualization tools</c:v>
                </c:pt>
                <c:pt idx="5">
                  <c:v>Ambiguous answer</c:v>
                </c:pt>
                <c:pt idx="6">
                  <c:v>None</c:v>
                </c:pt>
                <c:pt idx="7">
                  <c:v>No answer</c:v>
                </c:pt>
              </c:strCache>
            </c:strRef>
          </c:cat>
          <c:val>
            <c:numRef>
              <c:f>Q3a!$C$50:$J$50</c:f>
              <c:numCache>
                <c:formatCode>0%</c:formatCode>
                <c:ptCount val="8"/>
                <c:pt idx="0">
                  <c:v>0.22727272727272727</c:v>
                </c:pt>
                <c:pt idx="1">
                  <c:v>0.18181818181818182</c:v>
                </c:pt>
                <c:pt idx="2">
                  <c:v>0.22727272727272727</c:v>
                </c:pt>
                <c:pt idx="3">
                  <c:v>0.15909090909090909</c:v>
                </c:pt>
                <c:pt idx="4">
                  <c:v>0.13636363636363635</c:v>
                </c:pt>
                <c:pt idx="5">
                  <c:v>2.2727272727272728E-2</c:v>
                </c:pt>
                <c:pt idx="6">
                  <c:v>9.0909090909090912E-2</c:v>
                </c:pt>
                <c:pt idx="7">
                  <c:v>0.59090909090909094</c:v>
                </c:pt>
              </c:numCache>
            </c:numRef>
          </c:val>
        </c:ser>
        <c:dLbls>
          <c:showLegendKey val="0"/>
          <c:showVal val="0"/>
          <c:showCatName val="0"/>
          <c:showSerName val="0"/>
          <c:showPercent val="0"/>
          <c:showBubbleSize val="0"/>
        </c:dLbls>
        <c:gapWidth val="150"/>
        <c:axId val="106553728"/>
        <c:axId val="106555264"/>
      </c:barChart>
      <c:catAx>
        <c:axId val="106553728"/>
        <c:scaling>
          <c:orientation val="minMax"/>
        </c:scaling>
        <c:delete val="0"/>
        <c:axPos val="b"/>
        <c:majorTickMark val="out"/>
        <c:minorTickMark val="none"/>
        <c:tickLblPos val="nextTo"/>
        <c:crossAx val="106555264"/>
        <c:crosses val="autoZero"/>
        <c:auto val="1"/>
        <c:lblAlgn val="ctr"/>
        <c:lblOffset val="100"/>
        <c:noMultiLvlLbl val="0"/>
      </c:catAx>
      <c:valAx>
        <c:axId val="106555264"/>
        <c:scaling>
          <c:orientation val="minMax"/>
        </c:scaling>
        <c:delete val="0"/>
        <c:axPos val="l"/>
        <c:majorGridlines/>
        <c:numFmt formatCode="0%" sourceLinked="1"/>
        <c:majorTickMark val="out"/>
        <c:minorTickMark val="none"/>
        <c:tickLblPos val="nextTo"/>
        <c:crossAx val="106553728"/>
        <c:crosses val="autoZero"/>
        <c:crossBetween val="between"/>
      </c:valAx>
    </c:plotArea>
    <c:plotVisOnly val="1"/>
    <c:dispBlanksAs val="gap"/>
    <c:showDLblsOverMax val="0"/>
  </c:chart>
  <c:printSettings>
    <c:headerFooter/>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Q3a!$C$49:$J$49</c:f>
              <c:strCache>
                <c:ptCount val="8"/>
                <c:pt idx="0">
                  <c:v>Guidance material on issues related to the use of the data available at the DDC</c:v>
                </c:pt>
                <c:pt idx="1">
                  <c:v>Guidance material providing more general information on data (available or not available from the DDC) in support of the work of the IPCC</c:v>
                </c:pt>
                <c:pt idx="2">
                  <c:v>Information on the scenario building process</c:v>
                </c:pt>
                <c:pt idx="3">
                  <c:v>Remote data analysis tools (making large downloads or shipments obsolete)</c:v>
                </c:pt>
                <c:pt idx="4">
                  <c:v>Data visualization tools</c:v>
                </c:pt>
                <c:pt idx="5">
                  <c:v>Ambiguous answer</c:v>
                </c:pt>
                <c:pt idx="6">
                  <c:v>None</c:v>
                </c:pt>
                <c:pt idx="7">
                  <c:v>No answer</c:v>
                </c:pt>
              </c:strCache>
            </c:strRef>
          </c:cat>
          <c:val>
            <c:numRef>
              <c:f>Q3a!$C$50:$J$50</c:f>
              <c:numCache>
                <c:formatCode>0%</c:formatCode>
                <c:ptCount val="8"/>
                <c:pt idx="0">
                  <c:v>0.22727272727272727</c:v>
                </c:pt>
                <c:pt idx="1">
                  <c:v>0.18181818181818182</c:v>
                </c:pt>
                <c:pt idx="2">
                  <c:v>0.22727272727272727</c:v>
                </c:pt>
                <c:pt idx="3">
                  <c:v>0.15909090909090909</c:v>
                </c:pt>
                <c:pt idx="4">
                  <c:v>0.13636363636363635</c:v>
                </c:pt>
                <c:pt idx="5">
                  <c:v>2.2727272727272728E-2</c:v>
                </c:pt>
                <c:pt idx="6">
                  <c:v>9.0909090909090912E-2</c:v>
                </c:pt>
                <c:pt idx="7">
                  <c:v>0.59090909090909094</c:v>
                </c:pt>
              </c:numCache>
            </c:numRef>
          </c:val>
        </c:ser>
        <c:dLbls>
          <c:showLegendKey val="0"/>
          <c:showVal val="0"/>
          <c:showCatName val="0"/>
          <c:showSerName val="0"/>
          <c:showPercent val="0"/>
          <c:showBubbleSize val="0"/>
        </c:dLbls>
        <c:gapWidth val="150"/>
        <c:axId val="106648704"/>
        <c:axId val="106650240"/>
      </c:barChart>
      <c:catAx>
        <c:axId val="106648704"/>
        <c:scaling>
          <c:orientation val="minMax"/>
        </c:scaling>
        <c:delete val="0"/>
        <c:axPos val="l"/>
        <c:majorTickMark val="out"/>
        <c:minorTickMark val="none"/>
        <c:tickLblPos val="nextTo"/>
        <c:crossAx val="106650240"/>
        <c:crosses val="autoZero"/>
        <c:auto val="1"/>
        <c:lblAlgn val="ctr"/>
        <c:lblOffset val="100"/>
        <c:noMultiLvlLbl val="0"/>
      </c:catAx>
      <c:valAx>
        <c:axId val="106650240"/>
        <c:scaling>
          <c:orientation val="minMax"/>
        </c:scaling>
        <c:delete val="0"/>
        <c:axPos val="b"/>
        <c:majorGridlines/>
        <c:numFmt formatCode="0%" sourceLinked="1"/>
        <c:majorTickMark val="out"/>
        <c:minorTickMark val="none"/>
        <c:tickLblPos val="nextTo"/>
        <c:crossAx val="106648704"/>
        <c:crosses val="autoZero"/>
        <c:crossBetween val="between"/>
      </c:valAx>
    </c:plotArea>
    <c:plotVisOnly val="1"/>
    <c:dispBlanksAs val="gap"/>
    <c:showDLblsOverMax val="0"/>
  </c:chart>
  <c:printSettings>
    <c:headerFooter/>
    <c:pageMargins b="1" l="0.75" r="0.7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Q3a!$C$49:$G$49</c:f>
              <c:strCache>
                <c:ptCount val="5"/>
                <c:pt idx="0">
                  <c:v>Guidance material on issues related to the use of the data available at the DDC</c:v>
                </c:pt>
                <c:pt idx="1">
                  <c:v>Guidance material providing more general information on data (available or not available from the DDC) in support of the work of the IPCC</c:v>
                </c:pt>
                <c:pt idx="2">
                  <c:v>Information on the scenario building process</c:v>
                </c:pt>
                <c:pt idx="3">
                  <c:v>Remote data analysis tools (making large downloads or shipments obsolete)</c:v>
                </c:pt>
                <c:pt idx="4">
                  <c:v>Data visualization tools</c:v>
                </c:pt>
              </c:strCache>
            </c:strRef>
          </c:cat>
          <c:val>
            <c:numRef>
              <c:f>Q3a!$C$50:$G$50</c:f>
              <c:numCache>
                <c:formatCode>0%</c:formatCode>
                <c:ptCount val="5"/>
                <c:pt idx="0">
                  <c:v>0.22727272727272727</c:v>
                </c:pt>
                <c:pt idx="1">
                  <c:v>0.18181818181818182</c:v>
                </c:pt>
                <c:pt idx="2">
                  <c:v>0.22727272727272727</c:v>
                </c:pt>
                <c:pt idx="3">
                  <c:v>0.15909090909090909</c:v>
                </c:pt>
                <c:pt idx="4">
                  <c:v>0.13636363636363635</c:v>
                </c:pt>
              </c:numCache>
            </c:numRef>
          </c:val>
        </c:ser>
        <c:dLbls>
          <c:showLegendKey val="0"/>
          <c:showVal val="0"/>
          <c:showCatName val="0"/>
          <c:showSerName val="0"/>
          <c:showPercent val="0"/>
          <c:showBubbleSize val="0"/>
        </c:dLbls>
        <c:gapWidth val="150"/>
        <c:axId val="106665856"/>
        <c:axId val="106667392"/>
      </c:barChart>
      <c:catAx>
        <c:axId val="106665856"/>
        <c:scaling>
          <c:orientation val="minMax"/>
        </c:scaling>
        <c:delete val="0"/>
        <c:axPos val="b"/>
        <c:majorTickMark val="out"/>
        <c:minorTickMark val="none"/>
        <c:tickLblPos val="nextTo"/>
        <c:crossAx val="106667392"/>
        <c:crosses val="autoZero"/>
        <c:auto val="1"/>
        <c:lblAlgn val="ctr"/>
        <c:lblOffset val="100"/>
        <c:noMultiLvlLbl val="0"/>
      </c:catAx>
      <c:valAx>
        <c:axId val="106667392"/>
        <c:scaling>
          <c:orientation val="minMax"/>
        </c:scaling>
        <c:delete val="0"/>
        <c:axPos val="l"/>
        <c:majorGridlines/>
        <c:numFmt formatCode="0%" sourceLinked="1"/>
        <c:majorTickMark val="out"/>
        <c:minorTickMark val="none"/>
        <c:tickLblPos val="nextTo"/>
        <c:crossAx val="106665856"/>
        <c:crosses val="autoZero"/>
        <c:crossBetween val="between"/>
      </c:valAx>
    </c:plotArea>
    <c:plotVisOnly val="1"/>
    <c:dispBlanksAs val="gap"/>
    <c:showDLblsOverMax val="0"/>
  </c:chart>
  <c:printSettings>
    <c:headerFooter/>
    <c:pageMargins b="1" l="0.75" r="0.7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Q3a!$C$49:$G$49</c:f>
              <c:strCache>
                <c:ptCount val="5"/>
                <c:pt idx="0">
                  <c:v>Guidance material on issues related to the use of the data available at the DDC</c:v>
                </c:pt>
                <c:pt idx="1">
                  <c:v>Guidance material providing more general information on data (available or not available from the DDC) in support of the work of the IPCC</c:v>
                </c:pt>
                <c:pt idx="2">
                  <c:v>Information on the scenario building process</c:v>
                </c:pt>
                <c:pt idx="3">
                  <c:v>Remote data analysis tools (making large downloads or shipments obsolete)</c:v>
                </c:pt>
                <c:pt idx="4">
                  <c:v>Data visualization tools</c:v>
                </c:pt>
              </c:strCache>
            </c:strRef>
          </c:cat>
          <c:val>
            <c:numRef>
              <c:f>Q3a!$C$50:$G$50</c:f>
              <c:numCache>
                <c:formatCode>0%</c:formatCode>
                <c:ptCount val="5"/>
                <c:pt idx="0">
                  <c:v>0.22727272727272727</c:v>
                </c:pt>
                <c:pt idx="1">
                  <c:v>0.18181818181818182</c:v>
                </c:pt>
                <c:pt idx="2">
                  <c:v>0.22727272727272727</c:v>
                </c:pt>
                <c:pt idx="3">
                  <c:v>0.15909090909090909</c:v>
                </c:pt>
                <c:pt idx="4">
                  <c:v>0.13636363636363635</c:v>
                </c:pt>
              </c:numCache>
            </c:numRef>
          </c:val>
        </c:ser>
        <c:dLbls>
          <c:showLegendKey val="0"/>
          <c:showVal val="0"/>
          <c:showCatName val="0"/>
          <c:showSerName val="0"/>
          <c:showPercent val="0"/>
          <c:showBubbleSize val="0"/>
        </c:dLbls>
        <c:gapWidth val="150"/>
        <c:axId val="106760832"/>
        <c:axId val="106774912"/>
      </c:barChart>
      <c:catAx>
        <c:axId val="106760832"/>
        <c:scaling>
          <c:orientation val="minMax"/>
        </c:scaling>
        <c:delete val="0"/>
        <c:axPos val="l"/>
        <c:majorTickMark val="out"/>
        <c:minorTickMark val="none"/>
        <c:tickLblPos val="nextTo"/>
        <c:crossAx val="106774912"/>
        <c:crosses val="autoZero"/>
        <c:auto val="1"/>
        <c:lblAlgn val="ctr"/>
        <c:lblOffset val="100"/>
        <c:noMultiLvlLbl val="0"/>
      </c:catAx>
      <c:valAx>
        <c:axId val="106774912"/>
        <c:scaling>
          <c:orientation val="minMax"/>
        </c:scaling>
        <c:delete val="0"/>
        <c:axPos val="b"/>
        <c:majorGridlines/>
        <c:numFmt formatCode="0%" sourceLinked="1"/>
        <c:majorTickMark val="out"/>
        <c:minorTickMark val="none"/>
        <c:tickLblPos val="nextTo"/>
        <c:crossAx val="106760832"/>
        <c:crosses val="autoZero"/>
        <c:crossBetween val="between"/>
      </c:valAx>
    </c:plotArea>
    <c:plotVisOnly val="1"/>
    <c:dispBlanksAs val="gap"/>
    <c:showDLblsOverMax val="0"/>
  </c:chart>
  <c:printSettings>
    <c:headerFooter/>
    <c:pageMargins b="1" l="0.75" r="0.7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Q3b!$C$48:$C$50</c:f>
              <c:strCache>
                <c:ptCount val="3"/>
                <c:pt idx="0">
                  <c:v>HELP RECEIVED FROM DDC</c:v>
                </c:pt>
                <c:pt idx="1">
                  <c:v>NOT HELP RECEIVED FROM DDC</c:v>
                </c:pt>
                <c:pt idx="2">
                  <c:v>NO ANSWER</c:v>
                </c:pt>
              </c:strCache>
            </c:strRef>
          </c:cat>
          <c:val>
            <c:numRef>
              <c:f>Q3b!$D$48:$D$50</c:f>
              <c:numCache>
                <c:formatCode>0.00%</c:formatCode>
                <c:ptCount val="3"/>
                <c:pt idx="0">
                  <c:v>0.11363636363636363</c:v>
                </c:pt>
                <c:pt idx="1">
                  <c:v>0.15909090909090909</c:v>
                </c:pt>
                <c:pt idx="2">
                  <c:v>0.72727272727272729</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Q3b!$C$48:$C$50</c:f>
              <c:strCache>
                <c:ptCount val="3"/>
                <c:pt idx="0">
                  <c:v>HELP RECEIVED FROM DDC</c:v>
                </c:pt>
                <c:pt idx="1">
                  <c:v>NOT HELP RECEIVED FROM DDC</c:v>
                </c:pt>
                <c:pt idx="2">
                  <c:v>NO ANSWER</c:v>
                </c:pt>
              </c:strCache>
            </c:strRef>
          </c:cat>
          <c:val>
            <c:numRef>
              <c:f>Q3b!$D$48:$D$50</c:f>
              <c:numCache>
                <c:formatCode>0.00%</c:formatCode>
                <c:ptCount val="3"/>
                <c:pt idx="0">
                  <c:v>0.11363636363636363</c:v>
                </c:pt>
                <c:pt idx="1">
                  <c:v>0.15909090909090909</c:v>
                </c:pt>
                <c:pt idx="2">
                  <c:v>0.72727272727272729</c:v>
                </c:pt>
              </c:numCache>
            </c:numRef>
          </c:val>
        </c:ser>
        <c:dLbls>
          <c:showLegendKey val="0"/>
          <c:showVal val="0"/>
          <c:showCatName val="0"/>
          <c:showSerName val="0"/>
          <c:showPercent val="0"/>
          <c:showBubbleSize val="0"/>
        </c:dLbls>
        <c:gapWidth val="150"/>
        <c:axId val="108144896"/>
        <c:axId val="108146688"/>
      </c:barChart>
      <c:catAx>
        <c:axId val="108144896"/>
        <c:scaling>
          <c:orientation val="minMax"/>
        </c:scaling>
        <c:delete val="0"/>
        <c:axPos val="b"/>
        <c:majorTickMark val="out"/>
        <c:minorTickMark val="none"/>
        <c:tickLblPos val="nextTo"/>
        <c:crossAx val="108146688"/>
        <c:crosses val="autoZero"/>
        <c:auto val="1"/>
        <c:lblAlgn val="ctr"/>
        <c:lblOffset val="100"/>
        <c:noMultiLvlLbl val="0"/>
      </c:catAx>
      <c:valAx>
        <c:axId val="108146688"/>
        <c:scaling>
          <c:orientation val="minMax"/>
        </c:scaling>
        <c:delete val="0"/>
        <c:axPos val="l"/>
        <c:majorGridlines/>
        <c:numFmt formatCode="0.00%" sourceLinked="1"/>
        <c:majorTickMark val="out"/>
        <c:minorTickMark val="none"/>
        <c:tickLblPos val="nextTo"/>
        <c:crossAx val="108144896"/>
        <c:crosses val="autoZero"/>
        <c:crossBetween val="between"/>
      </c:valAx>
    </c:plotArea>
    <c:plotVisOnly val="1"/>
    <c:dispBlanksAs val="gap"/>
    <c:showDLblsOverMax val="0"/>
  </c:chart>
  <c:printSettings>
    <c:headerFooter/>
    <c:pageMargins b="1" l="0.75" r="0.7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Q3b!$C$48:$C$50</c:f>
              <c:strCache>
                <c:ptCount val="3"/>
                <c:pt idx="0">
                  <c:v>HELP RECEIVED FROM DDC</c:v>
                </c:pt>
                <c:pt idx="1">
                  <c:v>NOT HELP RECEIVED FROM DDC</c:v>
                </c:pt>
                <c:pt idx="2">
                  <c:v>NO ANSWER</c:v>
                </c:pt>
              </c:strCache>
            </c:strRef>
          </c:cat>
          <c:val>
            <c:numRef>
              <c:f>Q3b!$D$48:$D$50</c:f>
              <c:numCache>
                <c:formatCode>0.00%</c:formatCode>
                <c:ptCount val="3"/>
                <c:pt idx="0">
                  <c:v>0.11363636363636363</c:v>
                </c:pt>
                <c:pt idx="1">
                  <c:v>0.15909090909090909</c:v>
                </c:pt>
                <c:pt idx="2">
                  <c:v>0.72727272727272729</c:v>
                </c:pt>
              </c:numCache>
            </c:numRef>
          </c:val>
        </c:ser>
        <c:dLbls>
          <c:showLegendKey val="0"/>
          <c:showVal val="0"/>
          <c:showCatName val="0"/>
          <c:showSerName val="0"/>
          <c:showPercent val="0"/>
          <c:showBubbleSize val="0"/>
        </c:dLbls>
        <c:gapWidth val="150"/>
        <c:axId val="108153856"/>
        <c:axId val="108180224"/>
      </c:barChart>
      <c:catAx>
        <c:axId val="108153856"/>
        <c:scaling>
          <c:orientation val="minMax"/>
        </c:scaling>
        <c:delete val="0"/>
        <c:axPos val="l"/>
        <c:majorTickMark val="out"/>
        <c:minorTickMark val="none"/>
        <c:tickLblPos val="nextTo"/>
        <c:crossAx val="108180224"/>
        <c:crosses val="autoZero"/>
        <c:auto val="1"/>
        <c:lblAlgn val="ctr"/>
        <c:lblOffset val="100"/>
        <c:noMultiLvlLbl val="0"/>
      </c:catAx>
      <c:valAx>
        <c:axId val="108180224"/>
        <c:scaling>
          <c:orientation val="minMax"/>
        </c:scaling>
        <c:delete val="0"/>
        <c:axPos val="b"/>
        <c:majorGridlines/>
        <c:numFmt formatCode="0.00%" sourceLinked="1"/>
        <c:majorTickMark val="out"/>
        <c:minorTickMark val="none"/>
        <c:tickLblPos val="nextTo"/>
        <c:crossAx val="108153856"/>
        <c:crosses val="autoZero"/>
        <c:crossBetween val="between"/>
      </c:valAx>
    </c:plotArea>
    <c:plotVisOnly val="1"/>
    <c:dispBlanksAs val="gap"/>
    <c:showDLblsOverMax val="0"/>
  </c:chart>
  <c:printSettings>
    <c:headerFooter/>
    <c:pageMargins b="1" l="0.75" r="0.7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Q3b!$C$48:$C$49</c:f>
              <c:strCache>
                <c:ptCount val="2"/>
                <c:pt idx="0">
                  <c:v>HELP RECEIVED FROM DDC</c:v>
                </c:pt>
                <c:pt idx="1">
                  <c:v>NOT HELP RECEIVED FROM DDC</c:v>
                </c:pt>
              </c:strCache>
            </c:strRef>
          </c:cat>
          <c:val>
            <c:numRef>
              <c:f>Q3b!$D$48:$D$49</c:f>
              <c:numCache>
                <c:formatCode>0.00%</c:formatCode>
                <c:ptCount val="2"/>
                <c:pt idx="0">
                  <c:v>0.11363636363636363</c:v>
                </c:pt>
                <c:pt idx="1">
                  <c:v>0.15909090909090909</c:v>
                </c:pt>
              </c:numCache>
            </c:numRef>
          </c:val>
        </c:ser>
        <c:dLbls>
          <c:showLegendKey val="0"/>
          <c:showVal val="0"/>
          <c:showCatName val="0"/>
          <c:showSerName val="0"/>
          <c:showPercent val="0"/>
          <c:showBubbleSize val="0"/>
        </c:dLbls>
        <c:gapWidth val="150"/>
        <c:axId val="106897408"/>
        <c:axId val="106898944"/>
      </c:barChart>
      <c:catAx>
        <c:axId val="106897408"/>
        <c:scaling>
          <c:orientation val="minMax"/>
        </c:scaling>
        <c:delete val="0"/>
        <c:axPos val="b"/>
        <c:majorTickMark val="out"/>
        <c:minorTickMark val="none"/>
        <c:tickLblPos val="nextTo"/>
        <c:crossAx val="106898944"/>
        <c:crosses val="autoZero"/>
        <c:auto val="1"/>
        <c:lblAlgn val="ctr"/>
        <c:lblOffset val="100"/>
        <c:noMultiLvlLbl val="0"/>
      </c:catAx>
      <c:valAx>
        <c:axId val="106898944"/>
        <c:scaling>
          <c:orientation val="minMax"/>
        </c:scaling>
        <c:delete val="0"/>
        <c:axPos val="l"/>
        <c:majorGridlines/>
        <c:numFmt formatCode="0.00%" sourceLinked="1"/>
        <c:majorTickMark val="out"/>
        <c:minorTickMark val="none"/>
        <c:tickLblPos val="nextTo"/>
        <c:crossAx val="106897408"/>
        <c:crosses val="autoZero"/>
        <c:crossBetween val="between"/>
      </c:valAx>
    </c:plotArea>
    <c:plotVisOnly val="1"/>
    <c:dispBlanksAs val="gap"/>
    <c:showDLblsOverMax val="0"/>
  </c:chart>
  <c:printSettings>
    <c:headerFooter/>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Q3b!$C$48:$C$49</c:f>
              <c:strCache>
                <c:ptCount val="2"/>
                <c:pt idx="0">
                  <c:v>HELP RECEIVED FROM DDC</c:v>
                </c:pt>
                <c:pt idx="1">
                  <c:v>NOT HELP RECEIVED FROM DDC</c:v>
                </c:pt>
              </c:strCache>
            </c:strRef>
          </c:cat>
          <c:val>
            <c:numRef>
              <c:f>Q3b!$D$48:$D$49</c:f>
              <c:numCache>
                <c:formatCode>0.00%</c:formatCode>
                <c:ptCount val="2"/>
                <c:pt idx="0">
                  <c:v>0.11363636363636363</c:v>
                </c:pt>
                <c:pt idx="1">
                  <c:v>0.15909090909090909</c:v>
                </c:pt>
              </c:numCache>
            </c:numRef>
          </c:val>
        </c:ser>
        <c:dLbls>
          <c:showLegendKey val="0"/>
          <c:showVal val="0"/>
          <c:showCatName val="0"/>
          <c:showSerName val="0"/>
          <c:showPercent val="0"/>
          <c:showBubbleSize val="0"/>
        </c:dLbls>
        <c:gapWidth val="150"/>
        <c:axId val="106922752"/>
        <c:axId val="106924288"/>
      </c:barChart>
      <c:catAx>
        <c:axId val="106922752"/>
        <c:scaling>
          <c:orientation val="minMax"/>
        </c:scaling>
        <c:delete val="0"/>
        <c:axPos val="l"/>
        <c:majorTickMark val="out"/>
        <c:minorTickMark val="none"/>
        <c:tickLblPos val="nextTo"/>
        <c:crossAx val="106924288"/>
        <c:crosses val="autoZero"/>
        <c:auto val="1"/>
        <c:lblAlgn val="ctr"/>
        <c:lblOffset val="100"/>
        <c:noMultiLvlLbl val="0"/>
      </c:catAx>
      <c:valAx>
        <c:axId val="106924288"/>
        <c:scaling>
          <c:orientation val="minMax"/>
        </c:scaling>
        <c:delete val="0"/>
        <c:axPos val="b"/>
        <c:majorGridlines/>
        <c:numFmt formatCode="0.00%" sourceLinked="1"/>
        <c:majorTickMark val="out"/>
        <c:minorTickMark val="none"/>
        <c:tickLblPos val="nextTo"/>
        <c:crossAx val="106922752"/>
        <c:crosses val="autoZero"/>
        <c:crossBetween val="between"/>
      </c:valAx>
    </c:plotArea>
    <c:plotVisOnly val="1"/>
    <c:dispBlanksAs val="gap"/>
    <c:showDLblsOverMax val="0"/>
  </c:chart>
  <c:printSettings>
    <c:headerFooter/>
    <c:pageMargins b="1" l="0.75" r="0.75"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'Q4'!$C$48:$C$50</c:f>
              <c:strCache>
                <c:ptCount val="3"/>
                <c:pt idx="0">
                  <c:v>TGICA SHOULD PROVIDE GUIDANCE</c:v>
                </c:pt>
                <c:pt idx="1">
                  <c:v>TGICA SHOULD PROVIDE NO GUIDANCE</c:v>
                </c:pt>
                <c:pt idx="2">
                  <c:v>NO ANSWER</c:v>
                </c:pt>
              </c:strCache>
            </c:strRef>
          </c:cat>
          <c:val>
            <c:numRef>
              <c:f>'Q4'!$D$48:$D$50</c:f>
              <c:numCache>
                <c:formatCode>0.00%</c:formatCode>
                <c:ptCount val="3"/>
                <c:pt idx="0">
                  <c:v>0.27272727272727271</c:v>
                </c:pt>
                <c:pt idx="1">
                  <c:v>6.8181818181818177E-2</c:v>
                </c:pt>
                <c:pt idx="2">
                  <c:v>0.65909090909090906</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'Q4'!$C$48:$C$50</c:f>
              <c:strCache>
                <c:ptCount val="3"/>
                <c:pt idx="0">
                  <c:v>TGICA SHOULD PROVIDE GUIDANCE</c:v>
                </c:pt>
                <c:pt idx="1">
                  <c:v>TGICA SHOULD PROVIDE NO GUIDANCE</c:v>
                </c:pt>
                <c:pt idx="2">
                  <c:v>NO ANSWER</c:v>
                </c:pt>
              </c:strCache>
            </c:strRef>
          </c:cat>
          <c:val>
            <c:numRef>
              <c:f>'Q4'!$D$48:$D$50</c:f>
              <c:numCache>
                <c:formatCode>0.00%</c:formatCode>
                <c:ptCount val="3"/>
                <c:pt idx="0">
                  <c:v>0.27272727272727271</c:v>
                </c:pt>
                <c:pt idx="1">
                  <c:v>6.8181818181818177E-2</c:v>
                </c:pt>
                <c:pt idx="2">
                  <c:v>0.65909090909090906</c:v>
                </c:pt>
              </c:numCache>
            </c:numRef>
          </c:val>
        </c:ser>
        <c:dLbls>
          <c:showLegendKey val="0"/>
          <c:showVal val="0"/>
          <c:showCatName val="0"/>
          <c:showSerName val="0"/>
          <c:showPercent val="0"/>
          <c:showBubbleSize val="0"/>
        </c:dLbls>
        <c:gapWidth val="150"/>
        <c:axId val="108204416"/>
        <c:axId val="108205952"/>
      </c:barChart>
      <c:catAx>
        <c:axId val="108204416"/>
        <c:scaling>
          <c:orientation val="minMax"/>
        </c:scaling>
        <c:delete val="0"/>
        <c:axPos val="b"/>
        <c:majorTickMark val="out"/>
        <c:minorTickMark val="none"/>
        <c:tickLblPos val="nextTo"/>
        <c:crossAx val="108205952"/>
        <c:crosses val="autoZero"/>
        <c:auto val="1"/>
        <c:lblAlgn val="ctr"/>
        <c:lblOffset val="100"/>
        <c:noMultiLvlLbl val="0"/>
      </c:catAx>
      <c:valAx>
        <c:axId val="108205952"/>
        <c:scaling>
          <c:orientation val="minMax"/>
        </c:scaling>
        <c:delete val="0"/>
        <c:axPos val="l"/>
        <c:majorGridlines/>
        <c:numFmt formatCode="0.00%" sourceLinked="1"/>
        <c:majorTickMark val="out"/>
        <c:minorTickMark val="none"/>
        <c:tickLblPos val="nextTo"/>
        <c:crossAx val="108204416"/>
        <c:crosses val="autoZero"/>
        <c:crossBetween val="between"/>
      </c:valAx>
    </c:plotArea>
    <c:plotVisOnly val="1"/>
    <c:dispBlanksAs val="gap"/>
    <c:showDLblsOverMax val="0"/>
  </c:chart>
  <c:printSettings>
    <c:headerFooter/>
    <c:pageMargins b="1" l="0.75" r="0.7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'Q4'!$C$48:$C$50</c:f>
              <c:strCache>
                <c:ptCount val="3"/>
                <c:pt idx="0">
                  <c:v>TGICA SHOULD PROVIDE GUIDANCE</c:v>
                </c:pt>
                <c:pt idx="1">
                  <c:v>TGICA SHOULD PROVIDE NO GUIDANCE</c:v>
                </c:pt>
                <c:pt idx="2">
                  <c:v>NO ANSWER</c:v>
                </c:pt>
              </c:strCache>
            </c:strRef>
          </c:cat>
          <c:val>
            <c:numRef>
              <c:f>'Q4'!$D$48:$D$50</c:f>
              <c:numCache>
                <c:formatCode>0.00%</c:formatCode>
                <c:ptCount val="3"/>
                <c:pt idx="0">
                  <c:v>0.27272727272727271</c:v>
                </c:pt>
                <c:pt idx="1">
                  <c:v>6.8181818181818177E-2</c:v>
                </c:pt>
                <c:pt idx="2">
                  <c:v>0.65909090909090906</c:v>
                </c:pt>
              </c:numCache>
            </c:numRef>
          </c:val>
        </c:ser>
        <c:dLbls>
          <c:showLegendKey val="0"/>
          <c:showVal val="0"/>
          <c:showCatName val="0"/>
          <c:showSerName val="0"/>
          <c:showPercent val="0"/>
          <c:showBubbleSize val="0"/>
        </c:dLbls>
        <c:gapWidth val="150"/>
        <c:axId val="108233856"/>
        <c:axId val="108235392"/>
      </c:barChart>
      <c:catAx>
        <c:axId val="108233856"/>
        <c:scaling>
          <c:orientation val="minMax"/>
        </c:scaling>
        <c:delete val="0"/>
        <c:axPos val="l"/>
        <c:majorTickMark val="out"/>
        <c:minorTickMark val="none"/>
        <c:tickLblPos val="nextTo"/>
        <c:crossAx val="108235392"/>
        <c:crosses val="autoZero"/>
        <c:auto val="1"/>
        <c:lblAlgn val="ctr"/>
        <c:lblOffset val="100"/>
        <c:noMultiLvlLbl val="0"/>
      </c:catAx>
      <c:valAx>
        <c:axId val="108235392"/>
        <c:scaling>
          <c:orientation val="minMax"/>
        </c:scaling>
        <c:delete val="0"/>
        <c:axPos val="b"/>
        <c:majorGridlines/>
        <c:numFmt formatCode="0.00%" sourceLinked="1"/>
        <c:majorTickMark val="out"/>
        <c:minorTickMark val="none"/>
        <c:tickLblPos val="nextTo"/>
        <c:crossAx val="108233856"/>
        <c:crosses val="autoZero"/>
        <c:crossBetween val="between"/>
      </c:valAx>
    </c:plotArea>
    <c:plotVisOnly val="1"/>
    <c:dispBlanksAs val="gap"/>
    <c:showDLblsOverMax val="0"/>
  </c:chart>
  <c:printSettings>
    <c:headerFooter/>
    <c:pageMargins b="1" l="0.75" r="0.7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'Q4'!$C$48:$C$49</c:f>
              <c:strCache>
                <c:ptCount val="2"/>
                <c:pt idx="0">
                  <c:v>TGICA SHOULD PROVIDE GUIDANCE</c:v>
                </c:pt>
                <c:pt idx="1">
                  <c:v>TGICA SHOULD PROVIDE NO GUIDANCE</c:v>
                </c:pt>
              </c:strCache>
            </c:strRef>
          </c:cat>
          <c:val>
            <c:numRef>
              <c:f>'Q4'!$D$48:$D$49</c:f>
              <c:numCache>
                <c:formatCode>0.00%</c:formatCode>
                <c:ptCount val="2"/>
                <c:pt idx="0">
                  <c:v>0.27272727272727271</c:v>
                </c:pt>
                <c:pt idx="1">
                  <c:v>6.8181818181818177E-2</c:v>
                </c:pt>
              </c:numCache>
            </c:numRef>
          </c:val>
        </c:ser>
        <c:dLbls>
          <c:showLegendKey val="0"/>
          <c:showVal val="0"/>
          <c:showCatName val="0"/>
          <c:showSerName val="0"/>
          <c:showPercent val="0"/>
          <c:showBubbleSize val="0"/>
        </c:dLbls>
        <c:gapWidth val="150"/>
        <c:axId val="115939200"/>
        <c:axId val="115940736"/>
      </c:barChart>
      <c:catAx>
        <c:axId val="115939200"/>
        <c:scaling>
          <c:orientation val="minMax"/>
        </c:scaling>
        <c:delete val="0"/>
        <c:axPos val="b"/>
        <c:majorTickMark val="out"/>
        <c:minorTickMark val="none"/>
        <c:tickLblPos val="nextTo"/>
        <c:crossAx val="115940736"/>
        <c:crosses val="autoZero"/>
        <c:auto val="1"/>
        <c:lblAlgn val="ctr"/>
        <c:lblOffset val="100"/>
        <c:noMultiLvlLbl val="0"/>
      </c:catAx>
      <c:valAx>
        <c:axId val="115940736"/>
        <c:scaling>
          <c:orientation val="minMax"/>
        </c:scaling>
        <c:delete val="0"/>
        <c:axPos val="l"/>
        <c:majorGridlines/>
        <c:numFmt formatCode="0.00%" sourceLinked="1"/>
        <c:majorTickMark val="out"/>
        <c:minorTickMark val="none"/>
        <c:tickLblPos val="nextTo"/>
        <c:crossAx val="115939200"/>
        <c:crosses val="autoZero"/>
        <c:crossBetween val="between"/>
      </c:valAx>
    </c:plotArea>
    <c:plotVisOnly val="1"/>
    <c:dispBlanksAs val="gap"/>
    <c:showDLblsOverMax val="0"/>
  </c:chart>
  <c:printSettings>
    <c:headerFooter/>
    <c:pageMargins b="1" l="0.75" r="0.75"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'Q4'!$C$48:$C$49</c:f>
              <c:strCache>
                <c:ptCount val="2"/>
                <c:pt idx="0">
                  <c:v>TGICA SHOULD PROVIDE GUIDANCE</c:v>
                </c:pt>
                <c:pt idx="1">
                  <c:v>TGICA SHOULD PROVIDE NO GUIDANCE</c:v>
                </c:pt>
              </c:strCache>
            </c:strRef>
          </c:cat>
          <c:val>
            <c:numRef>
              <c:f>'Q4'!$D$48:$D$49</c:f>
              <c:numCache>
                <c:formatCode>0.00%</c:formatCode>
                <c:ptCount val="2"/>
                <c:pt idx="0">
                  <c:v>0.27272727272727271</c:v>
                </c:pt>
                <c:pt idx="1">
                  <c:v>6.8181818181818177E-2</c:v>
                </c:pt>
              </c:numCache>
            </c:numRef>
          </c:val>
        </c:ser>
        <c:dLbls>
          <c:showLegendKey val="0"/>
          <c:showVal val="0"/>
          <c:showCatName val="0"/>
          <c:showSerName val="0"/>
          <c:showPercent val="0"/>
          <c:showBubbleSize val="0"/>
        </c:dLbls>
        <c:gapWidth val="150"/>
        <c:axId val="115952256"/>
        <c:axId val="115966336"/>
      </c:barChart>
      <c:catAx>
        <c:axId val="115952256"/>
        <c:scaling>
          <c:orientation val="minMax"/>
        </c:scaling>
        <c:delete val="0"/>
        <c:axPos val="l"/>
        <c:majorTickMark val="out"/>
        <c:minorTickMark val="none"/>
        <c:tickLblPos val="nextTo"/>
        <c:crossAx val="115966336"/>
        <c:crosses val="autoZero"/>
        <c:auto val="1"/>
        <c:lblAlgn val="ctr"/>
        <c:lblOffset val="100"/>
        <c:noMultiLvlLbl val="0"/>
      </c:catAx>
      <c:valAx>
        <c:axId val="115966336"/>
        <c:scaling>
          <c:orientation val="minMax"/>
        </c:scaling>
        <c:delete val="0"/>
        <c:axPos val="b"/>
        <c:majorGridlines/>
        <c:numFmt formatCode="0.00%" sourceLinked="1"/>
        <c:majorTickMark val="out"/>
        <c:minorTickMark val="none"/>
        <c:tickLblPos val="nextTo"/>
        <c:crossAx val="115952256"/>
        <c:crosses val="autoZero"/>
        <c:crossBetween val="between"/>
      </c:valAx>
    </c:plotArea>
    <c:plotVisOnly val="1"/>
    <c:dispBlanksAs val="gap"/>
    <c:showDLblsOverMax val="0"/>
  </c:chart>
  <c:printSettings>
    <c:headerFooter/>
    <c:pageMargins b="1" l="0.75" r="0.75"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'Q5'!$C$48:$C$51</c:f>
              <c:strCache>
                <c:ptCount val="4"/>
                <c:pt idx="0">
                  <c:v>SOME ROLE FOR TGICA (RECOMMENDATIONS, ENHANCE COOPERATION, COORDINATION)</c:v>
                </c:pt>
                <c:pt idx="1">
                  <c:v>NO ROLE FOR TGICA</c:v>
                </c:pt>
                <c:pt idx="2">
                  <c:v>NO ANSWER</c:v>
                </c:pt>
                <c:pt idx="3">
                  <c:v>AMBIGUOUS RESPONSE</c:v>
                </c:pt>
              </c:strCache>
            </c:strRef>
          </c:cat>
          <c:val>
            <c:numRef>
              <c:f>'Q5'!$D$48:$D$51</c:f>
              <c:numCache>
                <c:formatCode>0.00%</c:formatCode>
                <c:ptCount val="4"/>
                <c:pt idx="0">
                  <c:v>0.22727272727272727</c:v>
                </c:pt>
                <c:pt idx="1">
                  <c:v>9.0909090909090912E-2</c:v>
                </c:pt>
                <c:pt idx="2">
                  <c:v>0.63636363636363635</c:v>
                </c:pt>
                <c:pt idx="3">
                  <c:v>4.5454545454545456E-2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'Q5'!$C$48:$C$51</c:f>
              <c:strCache>
                <c:ptCount val="4"/>
                <c:pt idx="0">
                  <c:v>SOME ROLE FOR TGICA (RECOMMENDATIONS, ENHANCE COOPERATION, COORDINATION)</c:v>
                </c:pt>
                <c:pt idx="1">
                  <c:v>NO ROLE FOR TGICA</c:v>
                </c:pt>
                <c:pt idx="2">
                  <c:v>NO ANSWER</c:v>
                </c:pt>
                <c:pt idx="3">
                  <c:v>AMBIGUOUS RESPONSE</c:v>
                </c:pt>
              </c:strCache>
            </c:strRef>
          </c:cat>
          <c:val>
            <c:numRef>
              <c:f>'Q5'!$D$48:$D$51</c:f>
              <c:numCache>
                <c:formatCode>0.00%</c:formatCode>
                <c:ptCount val="4"/>
                <c:pt idx="0">
                  <c:v>0.22727272727272727</c:v>
                </c:pt>
                <c:pt idx="1">
                  <c:v>9.0909090909090912E-2</c:v>
                </c:pt>
                <c:pt idx="2">
                  <c:v>0.63636363636363635</c:v>
                </c:pt>
                <c:pt idx="3">
                  <c:v>4.5454545454545456E-2</c:v>
                </c:pt>
              </c:numCache>
            </c:numRef>
          </c:val>
        </c:ser>
        <c:dLbls>
          <c:showLegendKey val="0"/>
          <c:showVal val="0"/>
          <c:showCatName val="0"/>
          <c:showSerName val="0"/>
          <c:showPercent val="0"/>
          <c:showBubbleSize val="0"/>
        </c:dLbls>
        <c:gapWidth val="150"/>
        <c:axId val="108472576"/>
        <c:axId val="108482560"/>
      </c:barChart>
      <c:catAx>
        <c:axId val="108472576"/>
        <c:scaling>
          <c:orientation val="minMax"/>
        </c:scaling>
        <c:delete val="0"/>
        <c:axPos val="b"/>
        <c:majorTickMark val="out"/>
        <c:minorTickMark val="none"/>
        <c:tickLblPos val="nextTo"/>
        <c:crossAx val="108482560"/>
        <c:crosses val="autoZero"/>
        <c:auto val="1"/>
        <c:lblAlgn val="ctr"/>
        <c:lblOffset val="100"/>
        <c:noMultiLvlLbl val="0"/>
      </c:catAx>
      <c:valAx>
        <c:axId val="108482560"/>
        <c:scaling>
          <c:orientation val="minMax"/>
        </c:scaling>
        <c:delete val="0"/>
        <c:axPos val="l"/>
        <c:majorGridlines/>
        <c:numFmt formatCode="0.00%" sourceLinked="1"/>
        <c:majorTickMark val="out"/>
        <c:minorTickMark val="none"/>
        <c:tickLblPos val="nextTo"/>
        <c:crossAx val="108472576"/>
        <c:crosses val="autoZero"/>
        <c:crossBetween val="between"/>
      </c:valAx>
    </c:plotArea>
    <c:plotVisOnly val="1"/>
    <c:dispBlanksAs val="gap"/>
    <c:showDLblsOverMax val="0"/>
  </c:chart>
  <c:printSettings>
    <c:headerFooter/>
    <c:pageMargins b="1" l="0.75" r="0.7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'Q5'!$C$48:$C$51</c:f>
              <c:strCache>
                <c:ptCount val="4"/>
                <c:pt idx="0">
                  <c:v>SOME ROLE FOR TGICA (RECOMMENDATIONS, ENHANCE COOPERATION, COORDINATION)</c:v>
                </c:pt>
                <c:pt idx="1">
                  <c:v>NO ROLE FOR TGICA</c:v>
                </c:pt>
                <c:pt idx="2">
                  <c:v>NO ANSWER</c:v>
                </c:pt>
                <c:pt idx="3">
                  <c:v>AMBIGUOUS RESPONSE</c:v>
                </c:pt>
              </c:strCache>
            </c:strRef>
          </c:cat>
          <c:val>
            <c:numRef>
              <c:f>'Q5'!$D$48:$D$51</c:f>
              <c:numCache>
                <c:formatCode>0.00%</c:formatCode>
                <c:ptCount val="4"/>
                <c:pt idx="0">
                  <c:v>0.22727272727272727</c:v>
                </c:pt>
                <c:pt idx="1">
                  <c:v>9.0909090909090912E-2</c:v>
                </c:pt>
                <c:pt idx="2">
                  <c:v>0.63636363636363635</c:v>
                </c:pt>
                <c:pt idx="3">
                  <c:v>4.5454545454545456E-2</c:v>
                </c:pt>
              </c:numCache>
            </c:numRef>
          </c:val>
        </c:ser>
        <c:dLbls>
          <c:showLegendKey val="0"/>
          <c:showVal val="0"/>
          <c:showCatName val="0"/>
          <c:showSerName val="0"/>
          <c:showPercent val="0"/>
          <c:showBubbleSize val="0"/>
        </c:dLbls>
        <c:gapWidth val="150"/>
        <c:axId val="108506112"/>
        <c:axId val="108516096"/>
      </c:barChart>
      <c:catAx>
        <c:axId val="108506112"/>
        <c:scaling>
          <c:orientation val="minMax"/>
        </c:scaling>
        <c:delete val="0"/>
        <c:axPos val="l"/>
        <c:majorTickMark val="out"/>
        <c:minorTickMark val="none"/>
        <c:tickLblPos val="nextTo"/>
        <c:crossAx val="108516096"/>
        <c:crosses val="autoZero"/>
        <c:auto val="1"/>
        <c:lblAlgn val="ctr"/>
        <c:lblOffset val="100"/>
        <c:noMultiLvlLbl val="0"/>
      </c:catAx>
      <c:valAx>
        <c:axId val="108516096"/>
        <c:scaling>
          <c:orientation val="minMax"/>
        </c:scaling>
        <c:delete val="0"/>
        <c:axPos val="b"/>
        <c:majorGridlines/>
        <c:numFmt formatCode="0.00%" sourceLinked="1"/>
        <c:majorTickMark val="out"/>
        <c:minorTickMark val="none"/>
        <c:tickLblPos val="nextTo"/>
        <c:crossAx val="108506112"/>
        <c:crosses val="autoZero"/>
        <c:crossBetween val="between"/>
      </c:valAx>
    </c:plotArea>
    <c:plotVisOnly val="1"/>
    <c:dispBlanksAs val="gap"/>
    <c:showDLblsOverMax val="0"/>
  </c:chart>
  <c:printSettings>
    <c:headerFooter/>
    <c:pageMargins b="1" l="0.75" r="0.75"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'Q5'!$C$48:$C$49</c:f>
              <c:strCache>
                <c:ptCount val="2"/>
                <c:pt idx="0">
                  <c:v>SOME ROLE FOR TGICA (RECOMMENDATIONS, ENHANCE COOPERATION, COORDINATION)</c:v>
                </c:pt>
                <c:pt idx="1">
                  <c:v>NO ROLE FOR TGICA</c:v>
                </c:pt>
              </c:strCache>
            </c:strRef>
          </c:cat>
          <c:val>
            <c:numRef>
              <c:f>'Q5'!$D$48:$D$49</c:f>
              <c:numCache>
                <c:formatCode>0.00%</c:formatCode>
                <c:ptCount val="2"/>
                <c:pt idx="0">
                  <c:v>0.22727272727272727</c:v>
                </c:pt>
                <c:pt idx="1">
                  <c:v>9.0909090909090912E-2</c:v>
                </c:pt>
              </c:numCache>
            </c:numRef>
          </c:val>
        </c:ser>
        <c:dLbls>
          <c:showLegendKey val="0"/>
          <c:showVal val="0"/>
          <c:showCatName val="0"/>
          <c:showSerName val="0"/>
          <c:showPercent val="0"/>
          <c:showBubbleSize val="0"/>
        </c:dLbls>
        <c:gapWidth val="150"/>
        <c:axId val="108544000"/>
        <c:axId val="108545536"/>
      </c:barChart>
      <c:catAx>
        <c:axId val="108544000"/>
        <c:scaling>
          <c:orientation val="minMax"/>
        </c:scaling>
        <c:delete val="0"/>
        <c:axPos val="b"/>
        <c:majorTickMark val="out"/>
        <c:minorTickMark val="none"/>
        <c:tickLblPos val="nextTo"/>
        <c:crossAx val="108545536"/>
        <c:crosses val="autoZero"/>
        <c:auto val="1"/>
        <c:lblAlgn val="ctr"/>
        <c:lblOffset val="100"/>
        <c:noMultiLvlLbl val="0"/>
      </c:catAx>
      <c:valAx>
        <c:axId val="108545536"/>
        <c:scaling>
          <c:orientation val="minMax"/>
        </c:scaling>
        <c:delete val="0"/>
        <c:axPos val="l"/>
        <c:majorGridlines/>
        <c:numFmt formatCode="0.00%" sourceLinked="1"/>
        <c:majorTickMark val="out"/>
        <c:minorTickMark val="none"/>
        <c:tickLblPos val="nextTo"/>
        <c:crossAx val="108544000"/>
        <c:crosses val="autoZero"/>
        <c:crossBetween val="between"/>
      </c:valAx>
    </c:plotArea>
    <c:plotVisOnly val="1"/>
    <c:dispBlanksAs val="gap"/>
    <c:showDLblsOverMax val="0"/>
  </c:chart>
  <c:printSettings>
    <c:headerFooter/>
    <c:pageMargins b="1" l="0.75" r="0.75"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'Q5'!$C$48:$C$49</c:f>
              <c:strCache>
                <c:ptCount val="2"/>
                <c:pt idx="0">
                  <c:v>SOME ROLE FOR TGICA (RECOMMENDATIONS, ENHANCE COOPERATION, COORDINATION)</c:v>
                </c:pt>
                <c:pt idx="1">
                  <c:v>NO ROLE FOR TGICA</c:v>
                </c:pt>
              </c:strCache>
            </c:strRef>
          </c:cat>
          <c:val>
            <c:numRef>
              <c:f>'Q5'!$D$48:$D$49</c:f>
              <c:numCache>
                <c:formatCode>0.00%</c:formatCode>
                <c:ptCount val="2"/>
                <c:pt idx="0">
                  <c:v>0.22727272727272727</c:v>
                </c:pt>
                <c:pt idx="1">
                  <c:v>9.0909090909090912E-2</c:v>
                </c:pt>
              </c:numCache>
            </c:numRef>
          </c:val>
        </c:ser>
        <c:dLbls>
          <c:showLegendKey val="0"/>
          <c:showVal val="0"/>
          <c:showCatName val="0"/>
          <c:showSerName val="0"/>
          <c:showPercent val="0"/>
          <c:showBubbleSize val="0"/>
        </c:dLbls>
        <c:gapWidth val="150"/>
        <c:axId val="108565248"/>
        <c:axId val="108566784"/>
      </c:barChart>
      <c:catAx>
        <c:axId val="108565248"/>
        <c:scaling>
          <c:orientation val="minMax"/>
        </c:scaling>
        <c:delete val="0"/>
        <c:axPos val="l"/>
        <c:majorTickMark val="out"/>
        <c:minorTickMark val="none"/>
        <c:tickLblPos val="nextTo"/>
        <c:crossAx val="108566784"/>
        <c:crosses val="autoZero"/>
        <c:auto val="1"/>
        <c:lblAlgn val="ctr"/>
        <c:lblOffset val="100"/>
        <c:noMultiLvlLbl val="0"/>
      </c:catAx>
      <c:valAx>
        <c:axId val="108566784"/>
        <c:scaling>
          <c:orientation val="minMax"/>
        </c:scaling>
        <c:delete val="0"/>
        <c:axPos val="b"/>
        <c:majorGridlines/>
        <c:numFmt formatCode="0.00%" sourceLinked="1"/>
        <c:majorTickMark val="out"/>
        <c:minorTickMark val="none"/>
        <c:tickLblPos val="nextTo"/>
        <c:crossAx val="108565248"/>
        <c:crosses val="autoZero"/>
        <c:crossBetween val="between"/>
      </c:valAx>
    </c:plotArea>
    <c:plotVisOnly val="1"/>
    <c:dispBlanksAs val="gap"/>
    <c:showDLblsOverMax val="0"/>
  </c:chart>
  <c:printSettings>
    <c:headerFooter/>
    <c:pageMargins b="1" l="0.75" r="0.75"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Q6a!$C$48:$C$51</c:f>
              <c:strCache>
                <c:ptCount val="4"/>
                <c:pt idx="0">
                  <c:v>SOME ACTIVITIES OR DATA SERVICES ARE LISTED (TGICA)</c:v>
                </c:pt>
                <c:pt idx="1">
                  <c:v>NONE KNOWN</c:v>
                </c:pt>
                <c:pt idx="2">
                  <c:v>NO ANSWER</c:v>
                </c:pt>
                <c:pt idx="3">
                  <c:v>AMBIGUOUS RESPONSE</c:v>
                </c:pt>
              </c:strCache>
            </c:strRef>
          </c:cat>
          <c:val>
            <c:numRef>
              <c:f>Q6a!$D$48:$D$51</c:f>
              <c:numCache>
                <c:formatCode>0.00%</c:formatCode>
                <c:ptCount val="4"/>
                <c:pt idx="0">
                  <c:v>0.72727272727272729</c:v>
                </c:pt>
                <c:pt idx="1">
                  <c:v>0.11363636363636363</c:v>
                </c:pt>
                <c:pt idx="2">
                  <c:v>0.13636363636363635</c:v>
                </c:pt>
                <c:pt idx="3">
                  <c:v>2.2727272727272728E-2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Q6a!$C$48:$C$51</c:f>
              <c:strCache>
                <c:ptCount val="4"/>
                <c:pt idx="0">
                  <c:v>SOME ACTIVITIES OR DATA SERVICES ARE LISTED (TGICA)</c:v>
                </c:pt>
                <c:pt idx="1">
                  <c:v>NONE KNOWN</c:v>
                </c:pt>
                <c:pt idx="2">
                  <c:v>NO ANSWER</c:v>
                </c:pt>
                <c:pt idx="3">
                  <c:v>AMBIGUOUS RESPONSE</c:v>
                </c:pt>
              </c:strCache>
            </c:strRef>
          </c:cat>
          <c:val>
            <c:numRef>
              <c:f>Q6a!$D$48:$D$51</c:f>
              <c:numCache>
                <c:formatCode>0.00%</c:formatCode>
                <c:ptCount val="4"/>
                <c:pt idx="0">
                  <c:v>0.72727272727272729</c:v>
                </c:pt>
                <c:pt idx="1">
                  <c:v>0.11363636363636363</c:v>
                </c:pt>
                <c:pt idx="2">
                  <c:v>0.13636363636363635</c:v>
                </c:pt>
                <c:pt idx="3">
                  <c:v>2.2727272727272728E-2</c:v>
                </c:pt>
              </c:numCache>
            </c:numRef>
          </c:val>
        </c:ser>
        <c:dLbls>
          <c:showLegendKey val="0"/>
          <c:showVal val="0"/>
          <c:showCatName val="0"/>
          <c:showSerName val="0"/>
          <c:showPercent val="0"/>
          <c:showBubbleSize val="0"/>
        </c:dLbls>
        <c:gapWidth val="150"/>
        <c:axId val="116408704"/>
        <c:axId val="116410240"/>
      </c:barChart>
      <c:catAx>
        <c:axId val="116408704"/>
        <c:scaling>
          <c:orientation val="minMax"/>
        </c:scaling>
        <c:delete val="0"/>
        <c:axPos val="b"/>
        <c:majorTickMark val="out"/>
        <c:minorTickMark val="none"/>
        <c:tickLblPos val="nextTo"/>
        <c:crossAx val="116410240"/>
        <c:crosses val="autoZero"/>
        <c:auto val="1"/>
        <c:lblAlgn val="ctr"/>
        <c:lblOffset val="100"/>
        <c:noMultiLvlLbl val="0"/>
      </c:catAx>
      <c:valAx>
        <c:axId val="116410240"/>
        <c:scaling>
          <c:orientation val="minMax"/>
        </c:scaling>
        <c:delete val="0"/>
        <c:axPos val="l"/>
        <c:majorGridlines/>
        <c:numFmt formatCode="0.00%" sourceLinked="1"/>
        <c:majorTickMark val="out"/>
        <c:minorTickMark val="none"/>
        <c:tickLblPos val="nextTo"/>
        <c:crossAx val="116408704"/>
        <c:crosses val="autoZero"/>
        <c:crossBetween val="between"/>
      </c:valAx>
    </c:plotArea>
    <c:plotVisOnly val="1"/>
    <c:dispBlanksAs val="gap"/>
    <c:showDLblsOverMax val="0"/>
  </c:chart>
  <c:printSettings>
    <c:headerFooter/>
    <c:pageMargins b="1" l="0.75" r="0.7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Q6a!$C$48:$C$51</c:f>
              <c:strCache>
                <c:ptCount val="4"/>
                <c:pt idx="0">
                  <c:v>SOME ACTIVITIES OR DATA SERVICES ARE LISTED (TGICA)</c:v>
                </c:pt>
                <c:pt idx="1">
                  <c:v>NONE KNOWN</c:v>
                </c:pt>
                <c:pt idx="2">
                  <c:v>NO ANSWER</c:v>
                </c:pt>
                <c:pt idx="3">
                  <c:v>AMBIGUOUS RESPONSE</c:v>
                </c:pt>
              </c:strCache>
            </c:strRef>
          </c:cat>
          <c:val>
            <c:numRef>
              <c:f>Q6a!$D$48:$D$51</c:f>
              <c:numCache>
                <c:formatCode>0.00%</c:formatCode>
                <c:ptCount val="4"/>
                <c:pt idx="0">
                  <c:v>0.72727272727272729</c:v>
                </c:pt>
                <c:pt idx="1">
                  <c:v>0.11363636363636363</c:v>
                </c:pt>
                <c:pt idx="2">
                  <c:v>0.13636363636363635</c:v>
                </c:pt>
                <c:pt idx="3">
                  <c:v>2.2727272727272728E-2</c:v>
                </c:pt>
              </c:numCache>
            </c:numRef>
          </c:val>
        </c:ser>
        <c:dLbls>
          <c:showLegendKey val="0"/>
          <c:showVal val="0"/>
          <c:showCatName val="0"/>
          <c:showSerName val="0"/>
          <c:showPercent val="0"/>
          <c:showBubbleSize val="0"/>
        </c:dLbls>
        <c:gapWidth val="150"/>
        <c:axId val="116425856"/>
        <c:axId val="116427392"/>
      </c:barChart>
      <c:catAx>
        <c:axId val="116425856"/>
        <c:scaling>
          <c:orientation val="minMax"/>
        </c:scaling>
        <c:delete val="0"/>
        <c:axPos val="l"/>
        <c:numFmt formatCode="General" sourceLinked="1"/>
        <c:majorTickMark val="out"/>
        <c:minorTickMark val="none"/>
        <c:tickLblPos val="nextTo"/>
        <c:crossAx val="116427392"/>
        <c:crosses val="autoZero"/>
        <c:auto val="1"/>
        <c:lblAlgn val="ctr"/>
        <c:lblOffset val="100"/>
        <c:noMultiLvlLbl val="0"/>
      </c:catAx>
      <c:valAx>
        <c:axId val="116427392"/>
        <c:scaling>
          <c:orientation val="minMax"/>
        </c:scaling>
        <c:delete val="0"/>
        <c:axPos val="b"/>
        <c:majorGridlines/>
        <c:numFmt formatCode="0.00%" sourceLinked="1"/>
        <c:majorTickMark val="out"/>
        <c:minorTickMark val="none"/>
        <c:tickLblPos val="nextTo"/>
        <c:crossAx val="116425856"/>
        <c:crosses val="autoZero"/>
        <c:crossBetween val="between"/>
      </c:valAx>
    </c:plotArea>
    <c:plotVisOnly val="1"/>
    <c:dispBlanksAs val="gap"/>
    <c:showDLblsOverMax val="0"/>
  </c:chart>
  <c:printSettings>
    <c:headerFooter/>
    <c:pageMargins b="1" l="0.75" r="0.75"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Q6a!$C$48:$C$49</c:f>
              <c:strCache>
                <c:ptCount val="2"/>
                <c:pt idx="0">
                  <c:v>SOME ACTIVITIES OR DATA SERVICES ARE LISTED (TGICA)</c:v>
                </c:pt>
                <c:pt idx="1">
                  <c:v>NONE KNOWN</c:v>
                </c:pt>
              </c:strCache>
            </c:strRef>
          </c:cat>
          <c:val>
            <c:numRef>
              <c:f>Q6a!$D$48:$D$49</c:f>
              <c:numCache>
                <c:formatCode>0.00%</c:formatCode>
                <c:ptCount val="2"/>
                <c:pt idx="0">
                  <c:v>0.72727272727272729</c:v>
                </c:pt>
                <c:pt idx="1">
                  <c:v>0.11363636363636363</c:v>
                </c:pt>
              </c:numCache>
            </c:numRef>
          </c:val>
        </c:ser>
        <c:dLbls>
          <c:showLegendKey val="0"/>
          <c:showVal val="0"/>
          <c:showCatName val="0"/>
          <c:showSerName val="0"/>
          <c:showPercent val="0"/>
          <c:showBubbleSize val="0"/>
        </c:dLbls>
        <c:gapWidth val="150"/>
        <c:axId val="116443008"/>
        <c:axId val="116444544"/>
      </c:barChart>
      <c:catAx>
        <c:axId val="116443008"/>
        <c:scaling>
          <c:orientation val="minMax"/>
        </c:scaling>
        <c:delete val="0"/>
        <c:axPos val="b"/>
        <c:majorTickMark val="out"/>
        <c:minorTickMark val="none"/>
        <c:tickLblPos val="nextTo"/>
        <c:crossAx val="116444544"/>
        <c:crosses val="autoZero"/>
        <c:auto val="1"/>
        <c:lblAlgn val="ctr"/>
        <c:lblOffset val="100"/>
        <c:noMultiLvlLbl val="0"/>
      </c:catAx>
      <c:valAx>
        <c:axId val="116444544"/>
        <c:scaling>
          <c:orientation val="minMax"/>
        </c:scaling>
        <c:delete val="0"/>
        <c:axPos val="l"/>
        <c:majorGridlines/>
        <c:numFmt formatCode="0.00%" sourceLinked="1"/>
        <c:majorTickMark val="out"/>
        <c:minorTickMark val="none"/>
        <c:tickLblPos val="nextTo"/>
        <c:crossAx val="116443008"/>
        <c:crosses val="autoZero"/>
        <c:crossBetween val="between"/>
      </c:valAx>
    </c:plotArea>
    <c:plotVisOnly val="1"/>
    <c:dispBlanksAs val="gap"/>
    <c:showDLblsOverMax val="0"/>
  </c:chart>
  <c:printSettings>
    <c:headerFooter/>
    <c:pageMargins b="1" l="0.75" r="0.7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Q6a!$C$48:$C$49</c:f>
              <c:strCache>
                <c:ptCount val="2"/>
                <c:pt idx="0">
                  <c:v>SOME ACTIVITIES OR DATA SERVICES ARE LISTED (TGICA)</c:v>
                </c:pt>
                <c:pt idx="1">
                  <c:v>NONE KNOWN</c:v>
                </c:pt>
              </c:strCache>
            </c:strRef>
          </c:cat>
          <c:val>
            <c:numRef>
              <c:f>Q6a!$D$48:$D$49</c:f>
              <c:numCache>
                <c:formatCode>0.00%</c:formatCode>
                <c:ptCount val="2"/>
                <c:pt idx="0">
                  <c:v>0.72727272727272729</c:v>
                </c:pt>
                <c:pt idx="1">
                  <c:v>0.11363636363636363</c:v>
                </c:pt>
              </c:numCache>
            </c:numRef>
          </c:val>
        </c:ser>
        <c:dLbls>
          <c:showLegendKey val="0"/>
          <c:showVal val="0"/>
          <c:showCatName val="0"/>
          <c:showSerName val="0"/>
          <c:showPercent val="0"/>
          <c:showBubbleSize val="0"/>
        </c:dLbls>
        <c:gapWidth val="150"/>
        <c:axId val="116456064"/>
        <c:axId val="116158848"/>
      </c:barChart>
      <c:catAx>
        <c:axId val="116456064"/>
        <c:scaling>
          <c:orientation val="minMax"/>
        </c:scaling>
        <c:delete val="0"/>
        <c:axPos val="l"/>
        <c:numFmt formatCode="General" sourceLinked="1"/>
        <c:majorTickMark val="out"/>
        <c:minorTickMark val="none"/>
        <c:tickLblPos val="nextTo"/>
        <c:crossAx val="116158848"/>
        <c:crosses val="autoZero"/>
        <c:auto val="1"/>
        <c:lblAlgn val="ctr"/>
        <c:lblOffset val="100"/>
        <c:noMultiLvlLbl val="0"/>
      </c:catAx>
      <c:valAx>
        <c:axId val="116158848"/>
        <c:scaling>
          <c:orientation val="minMax"/>
        </c:scaling>
        <c:delete val="0"/>
        <c:axPos val="b"/>
        <c:majorGridlines/>
        <c:numFmt formatCode="0.00%" sourceLinked="1"/>
        <c:majorTickMark val="out"/>
        <c:minorTickMark val="none"/>
        <c:tickLblPos val="nextTo"/>
        <c:crossAx val="116456064"/>
        <c:crosses val="autoZero"/>
        <c:crossBetween val="between"/>
      </c:valAx>
    </c:plotArea>
    <c:plotVisOnly val="1"/>
    <c:dispBlanksAs val="gap"/>
    <c:showDLblsOverMax val="0"/>
  </c:chart>
  <c:printSettings>
    <c:headerFooter/>
    <c:pageMargins b="1" l="0.75" r="0.7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Q6b!$C$48:$C$50</c:f>
              <c:strCache>
                <c:ptCount val="3"/>
                <c:pt idx="0">
                  <c:v>SOME ACTIVITIES OR DATA SERVICES ARE LISTED (DDC)</c:v>
                </c:pt>
                <c:pt idx="1">
                  <c:v>NONE KNOWN</c:v>
                </c:pt>
                <c:pt idx="2">
                  <c:v>NO ANSWER</c:v>
                </c:pt>
              </c:strCache>
            </c:strRef>
          </c:cat>
          <c:val>
            <c:numRef>
              <c:f>Q6b!$D$48:$D$50</c:f>
              <c:numCache>
                <c:formatCode>0.00%</c:formatCode>
                <c:ptCount val="3"/>
                <c:pt idx="0">
                  <c:v>0.79545454545454541</c:v>
                </c:pt>
                <c:pt idx="1">
                  <c:v>9.0909090909090912E-2</c:v>
                </c:pt>
                <c:pt idx="2">
                  <c:v>0.11363636363636363</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Q6b!$C$48:$C$50</c:f>
              <c:strCache>
                <c:ptCount val="3"/>
                <c:pt idx="0">
                  <c:v>SOME ACTIVITIES OR DATA SERVICES ARE LISTED (DDC)</c:v>
                </c:pt>
                <c:pt idx="1">
                  <c:v>NONE KNOWN</c:v>
                </c:pt>
                <c:pt idx="2">
                  <c:v>NO ANSWER</c:v>
                </c:pt>
              </c:strCache>
            </c:strRef>
          </c:cat>
          <c:val>
            <c:numRef>
              <c:f>Q6b!$D$48:$D$50</c:f>
              <c:numCache>
                <c:formatCode>0.00%</c:formatCode>
                <c:ptCount val="3"/>
                <c:pt idx="0">
                  <c:v>0.79545454545454541</c:v>
                </c:pt>
                <c:pt idx="1">
                  <c:v>9.0909090909090912E-2</c:v>
                </c:pt>
                <c:pt idx="2">
                  <c:v>0.11363636363636363</c:v>
                </c:pt>
              </c:numCache>
            </c:numRef>
          </c:val>
        </c:ser>
        <c:dLbls>
          <c:showLegendKey val="0"/>
          <c:showVal val="0"/>
          <c:showCatName val="0"/>
          <c:showSerName val="0"/>
          <c:showPercent val="0"/>
          <c:showBubbleSize val="0"/>
        </c:dLbls>
        <c:gapWidth val="150"/>
        <c:axId val="97392896"/>
        <c:axId val="97415168"/>
      </c:barChart>
      <c:catAx>
        <c:axId val="97392896"/>
        <c:scaling>
          <c:orientation val="minMax"/>
        </c:scaling>
        <c:delete val="0"/>
        <c:axPos val="b"/>
        <c:majorTickMark val="out"/>
        <c:minorTickMark val="none"/>
        <c:tickLblPos val="nextTo"/>
        <c:crossAx val="97415168"/>
        <c:crosses val="autoZero"/>
        <c:auto val="1"/>
        <c:lblAlgn val="ctr"/>
        <c:lblOffset val="100"/>
        <c:noMultiLvlLbl val="0"/>
      </c:catAx>
      <c:valAx>
        <c:axId val="97415168"/>
        <c:scaling>
          <c:orientation val="minMax"/>
        </c:scaling>
        <c:delete val="0"/>
        <c:axPos val="l"/>
        <c:majorGridlines/>
        <c:numFmt formatCode="0.00%" sourceLinked="1"/>
        <c:majorTickMark val="out"/>
        <c:minorTickMark val="none"/>
        <c:tickLblPos val="nextTo"/>
        <c:crossAx val="97392896"/>
        <c:crosses val="autoZero"/>
        <c:crossBetween val="between"/>
      </c:valAx>
    </c:plotArea>
    <c:plotVisOnly val="1"/>
    <c:dispBlanksAs val="gap"/>
    <c:showDLblsOverMax val="0"/>
  </c:chart>
  <c:printSettings>
    <c:headerFooter/>
    <c:pageMargins b="1" l="0.75" r="0.75"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Q6b!$C$48:$C$50</c:f>
              <c:strCache>
                <c:ptCount val="3"/>
                <c:pt idx="0">
                  <c:v>SOME ACTIVITIES OR DATA SERVICES ARE LISTED (DDC)</c:v>
                </c:pt>
                <c:pt idx="1">
                  <c:v>NONE KNOWN</c:v>
                </c:pt>
                <c:pt idx="2">
                  <c:v>NO ANSWER</c:v>
                </c:pt>
              </c:strCache>
            </c:strRef>
          </c:cat>
          <c:val>
            <c:numRef>
              <c:f>Q6b!$D$48:$D$50</c:f>
              <c:numCache>
                <c:formatCode>0.00%</c:formatCode>
                <c:ptCount val="3"/>
                <c:pt idx="0">
                  <c:v>0.79545454545454541</c:v>
                </c:pt>
                <c:pt idx="1">
                  <c:v>9.0909090909090912E-2</c:v>
                </c:pt>
                <c:pt idx="2">
                  <c:v>0.11363636363636363</c:v>
                </c:pt>
              </c:numCache>
            </c:numRef>
          </c:val>
        </c:ser>
        <c:dLbls>
          <c:showLegendKey val="0"/>
          <c:showVal val="0"/>
          <c:showCatName val="0"/>
          <c:showSerName val="0"/>
          <c:showPercent val="0"/>
          <c:showBubbleSize val="0"/>
        </c:dLbls>
        <c:gapWidth val="150"/>
        <c:axId val="88996864"/>
        <c:axId val="101843712"/>
      </c:barChart>
      <c:catAx>
        <c:axId val="88996864"/>
        <c:scaling>
          <c:orientation val="minMax"/>
        </c:scaling>
        <c:delete val="0"/>
        <c:axPos val="l"/>
        <c:majorTickMark val="out"/>
        <c:minorTickMark val="none"/>
        <c:tickLblPos val="nextTo"/>
        <c:crossAx val="101843712"/>
        <c:crosses val="autoZero"/>
        <c:auto val="1"/>
        <c:lblAlgn val="ctr"/>
        <c:lblOffset val="100"/>
        <c:noMultiLvlLbl val="0"/>
      </c:catAx>
      <c:valAx>
        <c:axId val="101843712"/>
        <c:scaling>
          <c:orientation val="minMax"/>
        </c:scaling>
        <c:delete val="0"/>
        <c:axPos val="b"/>
        <c:majorGridlines/>
        <c:numFmt formatCode="0.00%" sourceLinked="1"/>
        <c:majorTickMark val="out"/>
        <c:minorTickMark val="none"/>
        <c:tickLblPos val="nextTo"/>
        <c:crossAx val="88996864"/>
        <c:crosses val="autoZero"/>
        <c:crossBetween val="between"/>
      </c:valAx>
    </c:plotArea>
    <c:plotVisOnly val="1"/>
    <c:dispBlanksAs val="gap"/>
    <c:showDLblsOverMax val="0"/>
  </c:chart>
  <c:printSettings>
    <c:headerFooter/>
    <c:pageMargins b="1" l="0.75" r="0.75"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Q6b!$C$48:$C$49</c:f>
              <c:strCache>
                <c:ptCount val="2"/>
                <c:pt idx="0">
                  <c:v>SOME ACTIVITIES OR DATA SERVICES ARE LISTED (DDC)</c:v>
                </c:pt>
                <c:pt idx="1">
                  <c:v>NONE KNOWN</c:v>
                </c:pt>
              </c:strCache>
            </c:strRef>
          </c:cat>
          <c:val>
            <c:numRef>
              <c:f>Q6b!$D$48:$D$49</c:f>
              <c:numCache>
                <c:formatCode>0.00%</c:formatCode>
                <c:ptCount val="2"/>
                <c:pt idx="0">
                  <c:v>0.79545454545454541</c:v>
                </c:pt>
                <c:pt idx="1">
                  <c:v>9.0909090909090912E-2</c:v>
                </c:pt>
              </c:numCache>
            </c:numRef>
          </c:val>
        </c:ser>
        <c:dLbls>
          <c:showLegendKey val="0"/>
          <c:showVal val="0"/>
          <c:showCatName val="0"/>
          <c:showSerName val="0"/>
          <c:showPercent val="0"/>
          <c:showBubbleSize val="0"/>
        </c:dLbls>
        <c:gapWidth val="150"/>
        <c:axId val="101855232"/>
        <c:axId val="101856768"/>
      </c:barChart>
      <c:catAx>
        <c:axId val="101855232"/>
        <c:scaling>
          <c:orientation val="minMax"/>
        </c:scaling>
        <c:delete val="0"/>
        <c:axPos val="b"/>
        <c:majorTickMark val="out"/>
        <c:minorTickMark val="none"/>
        <c:tickLblPos val="nextTo"/>
        <c:crossAx val="101856768"/>
        <c:crosses val="autoZero"/>
        <c:auto val="1"/>
        <c:lblAlgn val="ctr"/>
        <c:lblOffset val="100"/>
        <c:noMultiLvlLbl val="0"/>
      </c:catAx>
      <c:valAx>
        <c:axId val="101856768"/>
        <c:scaling>
          <c:orientation val="minMax"/>
        </c:scaling>
        <c:delete val="0"/>
        <c:axPos val="l"/>
        <c:majorGridlines/>
        <c:numFmt formatCode="0.00%" sourceLinked="1"/>
        <c:majorTickMark val="out"/>
        <c:minorTickMark val="none"/>
        <c:tickLblPos val="nextTo"/>
        <c:crossAx val="101855232"/>
        <c:crosses val="autoZero"/>
        <c:crossBetween val="between"/>
      </c:valAx>
    </c:plotArea>
    <c:plotVisOnly val="1"/>
    <c:dispBlanksAs val="gap"/>
    <c:showDLblsOverMax val="0"/>
  </c:chart>
  <c:printSettings>
    <c:headerFooter/>
    <c:pageMargins b="1" l="0.75" r="0.7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Q6b!$C$48:$C$49</c:f>
              <c:strCache>
                <c:ptCount val="2"/>
                <c:pt idx="0">
                  <c:v>SOME ACTIVITIES OR DATA SERVICES ARE LISTED (DDC)</c:v>
                </c:pt>
                <c:pt idx="1">
                  <c:v>NONE KNOWN</c:v>
                </c:pt>
              </c:strCache>
            </c:strRef>
          </c:cat>
          <c:val>
            <c:numRef>
              <c:f>Q6b!$D$48:$D$49</c:f>
              <c:numCache>
                <c:formatCode>0.00%</c:formatCode>
                <c:ptCount val="2"/>
                <c:pt idx="0">
                  <c:v>0.79545454545454541</c:v>
                </c:pt>
                <c:pt idx="1">
                  <c:v>9.0909090909090912E-2</c:v>
                </c:pt>
              </c:numCache>
            </c:numRef>
          </c:val>
        </c:ser>
        <c:dLbls>
          <c:showLegendKey val="0"/>
          <c:showVal val="0"/>
          <c:showCatName val="0"/>
          <c:showSerName val="0"/>
          <c:showPercent val="0"/>
          <c:showBubbleSize val="0"/>
        </c:dLbls>
        <c:gapWidth val="150"/>
        <c:axId val="101876480"/>
        <c:axId val="101878016"/>
      </c:barChart>
      <c:catAx>
        <c:axId val="101876480"/>
        <c:scaling>
          <c:orientation val="minMax"/>
        </c:scaling>
        <c:delete val="0"/>
        <c:axPos val="l"/>
        <c:majorTickMark val="out"/>
        <c:minorTickMark val="none"/>
        <c:tickLblPos val="nextTo"/>
        <c:crossAx val="101878016"/>
        <c:crosses val="autoZero"/>
        <c:auto val="1"/>
        <c:lblAlgn val="ctr"/>
        <c:lblOffset val="100"/>
        <c:noMultiLvlLbl val="0"/>
      </c:catAx>
      <c:valAx>
        <c:axId val="101878016"/>
        <c:scaling>
          <c:orientation val="minMax"/>
        </c:scaling>
        <c:delete val="0"/>
        <c:axPos val="b"/>
        <c:majorGridlines/>
        <c:numFmt formatCode="0.00%" sourceLinked="1"/>
        <c:majorTickMark val="out"/>
        <c:minorTickMark val="none"/>
        <c:tickLblPos val="nextTo"/>
        <c:crossAx val="101876480"/>
        <c:crosses val="autoZero"/>
        <c:crossBetween val="between"/>
      </c:valAx>
    </c:plotArea>
    <c:plotVisOnly val="1"/>
    <c:dispBlanksAs val="gap"/>
    <c:showDLblsOverMax val="0"/>
  </c:chart>
  <c:printSettings>
    <c:headerFooter/>
    <c:pageMargins b="1" l="0.75" r="0.7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'Q7'!$C$49:$J$49</c:f>
              <c:strCache>
                <c:ptCount val="8"/>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pt idx="7">
                  <c:v>No answer</c:v>
                </c:pt>
              </c:strCache>
            </c:strRef>
          </c:cat>
          <c:val>
            <c:numRef>
              <c:f>'Q7'!$C$50:$J$50</c:f>
              <c:numCache>
                <c:formatCode>0%</c:formatCode>
                <c:ptCount val="8"/>
                <c:pt idx="0">
                  <c:v>0.38636363636363635</c:v>
                </c:pt>
                <c:pt idx="1">
                  <c:v>0.54545454545454541</c:v>
                </c:pt>
                <c:pt idx="2">
                  <c:v>0.45454545454545453</c:v>
                </c:pt>
                <c:pt idx="3">
                  <c:v>0.36363636363636365</c:v>
                </c:pt>
                <c:pt idx="4">
                  <c:v>0.40909090909090912</c:v>
                </c:pt>
                <c:pt idx="5">
                  <c:v>0.56818181818181823</c:v>
                </c:pt>
                <c:pt idx="6">
                  <c:v>0.43181818181818182</c:v>
                </c:pt>
                <c:pt idx="7">
                  <c:v>0.36363636363636365</c:v>
                </c:pt>
              </c:numCache>
            </c:numRef>
          </c:val>
        </c:ser>
        <c:dLbls>
          <c:showLegendKey val="0"/>
          <c:showVal val="0"/>
          <c:showCatName val="0"/>
          <c:showSerName val="0"/>
          <c:showPercent val="0"/>
          <c:showBubbleSize val="0"/>
        </c:dLbls>
        <c:gapWidth val="150"/>
        <c:axId val="101967744"/>
        <c:axId val="101969280"/>
      </c:barChart>
      <c:catAx>
        <c:axId val="101967744"/>
        <c:scaling>
          <c:orientation val="minMax"/>
        </c:scaling>
        <c:delete val="0"/>
        <c:axPos val="b"/>
        <c:majorTickMark val="out"/>
        <c:minorTickMark val="none"/>
        <c:tickLblPos val="nextTo"/>
        <c:crossAx val="101969280"/>
        <c:crosses val="autoZero"/>
        <c:auto val="1"/>
        <c:lblAlgn val="ctr"/>
        <c:lblOffset val="100"/>
        <c:noMultiLvlLbl val="0"/>
      </c:catAx>
      <c:valAx>
        <c:axId val="101969280"/>
        <c:scaling>
          <c:orientation val="minMax"/>
        </c:scaling>
        <c:delete val="0"/>
        <c:axPos val="l"/>
        <c:majorGridlines/>
        <c:numFmt formatCode="0%" sourceLinked="1"/>
        <c:majorTickMark val="out"/>
        <c:minorTickMark val="none"/>
        <c:tickLblPos val="nextTo"/>
        <c:crossAx val="101967744"/>
        <c:crosses val="autoZero"/>
        <c:crossBetween val="between"/>
      </c:valAx>
    </c:plotArea>
    <c:plotVisOnly val="1"/>
    <c:dispBlanksAs val="gap"/>
    <c:showDLblsOverMax val="0"/>
  </c:chart>
  <c:printSettings>
    <c:headerFooter/>
    <c:pageMargins b="1" l="0.75" r="0.75"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'Q7'!$C$49:$J$49</c:f>
              <c:strCache>
                <c:ptCount val="8"/>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pt idx="7">
                  <c:v>No answer</c:v>
                </c:pt>
              </c:strCache>
            </c:strRef>
          </c:cat>
          <c:val>
            <c:numRef>
              <c:f>'Q7'!$C$50:$J$50</c:f>
              <c:numCache>
                <c:formatCode>0%</c:formatCode>
                <c:ptCount val="8"/>
                <c:pt idx="0">
                  <c:v>0.38636363636363635</c:v>
                </c:pt>
                <c:pt idx="1">
                  <c:v>0.54545454545454541</c:v>
                </c:pt>
                <c:pt idx="2">
                  <c:v>0.45454545454545453</c:v>
                </c:pt>
                <c:pt idx="3">
                  <c:v>0.36363636363636365</c:v>
                </c:pt>
                <c:pt idx="4">
                  <c:v>0.40909090909090912</c:v>
                </c:pt>
                <c:pt idx="5">
                  <c:v>0.56818181818181823</c:v>
                </c:pt>
                <c:pt idx="6">
                  <c:v>0.43181818181818182</c:v>
                </c:pt>
                <c:pt idx="7">
                  <c:v>0.36363636363636365</c:v>
                </c:pt>
              </c:numCache>
            </c:numRef>
          </c:val>
        </c:ser>
        <c:dLbls>
          <c:showLegendKey val="0"/>
          <c:showVal val="0"/>
          <c:showCatName val="0"/>
          <c:showSerName val="0"/>
          <c:showPercent val="0"/>
          <c:showBubbleSize val="0"/>
        </c:dLbls>
        <c:gapWidth val="150"/>
        <c:axId val="101989376"/>
        <c:axId val="102003456"/>
      </c:barChart>
      <c:catAx>
        <c:axId val="101989376"/>
        <c:scaling>
          <c:orientation val="minMax"/>
        </c:scaling>
        <c:delete val="0"/>
        <c:axPos val="l"/>
        <c:majorTickMark val="out"/>
        <c:minorTickMark val="none"/>
        <c:tickLblPos val="nextTo"/>
        <c:crossAx val="102003456"/>
        <c:crosses val="autoZero"/>
        <c:auto val="1"/>
        <c:lblAlgn val="ctr"/>
        <c:lblOffset val="100"/>
        <c:noMultiLvlLbl val="0"/>
      </c:catAx>
      <c:valAx>
        <c:axId val="102003456"/>
        <c:scaling>
          <c:orientation val="minMax"/>
        </c:scaling>
        <c:delete val="0"/>
        <c:axPos val="b"/>
        <c:majorGridlines/>
        <c:numFmt formatCode="0%" sourceLinked="1"/>
        <c:majorTickMark val="out"/>
        <c:minorTickMark val="none"/>
        <c:tickLblPos val="nextTo"/>
        <c:crossAx val="101989376"/>
        <c:crosses val="autoZero"/>
        <c:crossBetween val="between"/>
      </c:valAx>
    </c:plotArea>
    <c:plotVisOnly val="1"/>
    <c:dispBlanksAs val="gap"/>
    <c:showDLblsOverMax val="0"/>
  </c:chart>
  <c:printSettings>
    <c:headerFooter/>
    <c:pageMargins b="1" l="0.75" r="0.75"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'Q7'!$C$49:$I$49</c:f>
              <c:strCache>
                <c:ptCount val="7"/>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strCache>
            </c:strRef>
          </c:cat>
          <c:val>
            <c:numRef>
              <c:f>'Q7'!$C$50:$I$50</c:f>
              <c:numCache>
                <c:formatCode>0%</c:formatCode>
                <c:ptCount val="7"/>
                <c:pt idx="0">
                  <c:v>0.38636363636363635</c:v>
                </c:pt>
                <c:pt idx="1">
                  <c:v>0.54545454545454541</c:v>
                </c:pt>
                <c:pt idx="2">
                  <c:v>0.45454545454545453</c:v>
                </c:pt>
                <c:pt idx="3">
                  <c:v>0.36363636363636365</c:v>
                </c:pt>
                <c:pt idx="4">
                  <c:v>0.40909090909090912</c:v>
                </c:pt>
                <c:pt idx="5">
                  <c:v>0.56818181818181823</c:v>
                </c:pt>
                <c:pt idx="6">
                  <c:v>0.43181818181818182</c:v>
                </c:pt>
              </c:numCache>
            </c:numRef>
          </c:val>
        </c:ser>
        <c:dLbls>
          <c:showLegendKey val="0"/>
          <c:showVal val="0"/>
          <c:showCatName val="0"/>
          <c:showSerName val="0"/>
          <c:showPercent val="0"/>
          <c:showBubbleSize val="0"/>
        </c:dLbls>
        <c:gapWidth val="150"/>
        <c:axId val="102019072"/>
        <c:axId val="102020608"/>
      </c:barChart>
      <c:catAx>
        <c:axId val="102019072"/>
        <c:scaling>
          <c:orientation val="minMax"/>
        </c:scaling>
        <c:delete val="0"/>
        <c:axPos val="b"/>
        <c:majorTickMark val="out"/>
        <c:minorTickMark val="none"/>
        <c:tickLblPos val="nextTo"/>
        <c:crossAx val="102020608"/>
        <c:crosses val="autoZero"/>
        <c:auto val="1"/>
        <c:lblAlgn val="ctr"/>
        <c:lblOffset val="100"/>
        <c:noMultiLvlLbl val="0"/>
      </c:catAx>
      <c:valAx>
        <c:axId val="102020608"/>
        <c:scaling>
          <c:orientation val="minMax"/>
        </c:scaling>
        <c:delete val="0"/>
        <c:axPos val="l"/>
        <c:majorGridlines/>
        <c:numFmt formatCode="0%" sourceLinked="1"/>
        <c:majorTickMark val="out"/>
        <c:minorTickMark val="none"/>
        <c:tickLblPos val="nextTo"/>
        <c:crossAx val="102019072"/>
        <c:crosses val="autoZero"/>
        <c:crossBetween val="between"/>
      </c:valAx>
    </c:plotArea>
    <c:plotVisOnly val="1"/>
    <c:dispBlanksAs val="gap"/>
    <c:showDLblsOverMax val="0"/>
  </c:chart>
  <c:printSettings>
    <c:headerFooter/>
    <c:pageMargins b="1" l="0.75" r="0.7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'Q7'!$C$49:$I$49</c:f>
              <c:strCache>
                <c:ptCount val="7"/>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strCache>
            </c:strRef>
          </c:cat>
          <c:val>
            <c:numRef>
              <c:f>'Q7'!$C$50:$I$50</c:f>
              <c:numCache>
                <c:formatCode>0%</c:formatCode>
                <c:ptCount val="7"/>
                <c:pt idx="0">
                  <c:v>0.38636363636363635</c:v>
                </c:pt>
                <c:pt idx="1">
                  <c:v>0.54545454545454541</c:v>
                </c:pt>
                <c:pt idx="2">
                  <c:v>0.45454545454545453</c:v>
                </c:pt>
                <c:pt idx="3">
                  <c:v>0.36363636363636365</c:v>
                </c:pt>
                <c:pt idx="4">
                  <c:v>0.40909090909090912</c:v>
                </c:pt>
                <c:pt idx="5">
                  <c:v>0.56818181818181823</c:v>
                </c:pt>
                <c:pt idx="6">
                  <c:v>0.43181818181818182</c:v>
                </c:pt>
              </c:numCache>
            </c:numRef>
          </c:val>
        </c:ser>
        <c:dLbls>
          <c:showLegendKey val="0"/>
          <c:showVal val="0"/>
          <c:showCatName val="0"/>
          <c:showSerName val="0"/>
          <c:showPercent val="0"/>
          <c:showBubbleSize val="0"/>
        </c:dLbls>
        <c:gapWidth val="150"/>
        <c:axId val="116327168"/>
        <c:axId val="116328704"/>
      </c:barChart>
      <c:catAx>
        <c:axId val="116327168"/>
        <c:scaling>
          <c:orientation val="minMax"/>
        </c:scaling>
        <c:delete val="0"/>
        <c:axPos val="l"/>
        <c:majorTickMark val="out"/>
        <c:minorTickMark val="none"/>
        <c:tickLblPos val="nextTo"/>
        <c:crossAx val="116328704"/>
        <c:crosses val="autoZero"/>
        <c:auto val="1"/>
        <c:lblAlgn val="ctr"/>
        <c:lblOffset val="100"/>
        <c:noMultiLvlLbl val="0"/>
      </c:catAx>
      <c:valAx>
        <c:axId val="116328704"/>
        <c:scaling>
          <c:orientation val="minMax"/>
        </c:scaling>
        <c:delete val="0"/>
        <c:axPos val="b"/>
        <c:majorGridlines/>
        <c:numFmt formatCode="0%" sourceLinked="1"/>
        <c:majorTickMark val="out"/>
        <c:minorTickMark val="none"/>
        <c:tickLblPos val="nextTo"/>
        <c:crossAx val="116327168"/>
        <c:crosses val="autoZero"/>
        <c:crossBetween val="between"/>
      </c:valAx>
    </c:plotArea>
    <c:plotVisOnly val="1"/>
    <c:dispBlanksAs val="gap"/>
    <c:showDLblsOverMax val="0"/>
  </c:chart>
  <c:printSettings>
    <c:headerFooter/>
    <c:pageMargins b="1" l="0.75" r="0.75"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'Q8-1'!$C$49:$I$49</c:f>
              <c:strCache>
                <c:ptCount val="7"/>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strCache>
            </c:strRef>
          </c:cat>
          <c:val>
            <c:numRef>
              <c:f>'Q8-1'!$C$50:$I$50</c:f>
              <c:numCache>
                <c:formatCode>0%</c:formatCode>
                <c:ptCount val="7"/>
                <c:pt idx="0">
                  <c:v>0.22727272727272727</c:v>
                </c:pt>
                <c:pt idx="1">
                  <c:v>0.31818181818181818</c:v>
                </c:pt>
                <c:pt idx="2">
                  <c:v>0.31818181818181818</c:v>
                </c:pt>
                <c:pt idx="3">
                  <c:v>0.22727272727272727</c:v>
                </c:pt>
                <c:pt idx="4">
                  <c:v>0.29545454545454547</c:v>
                </c:pt>
                <c:pt idx="5">
                  <c:v>0.36363636363636365</c:v>
                </c:pt>
                <c:pt idx="6">
                  <c:v>0.22727272727272727</c:v>
                </c:pt>
              </c:numCache>
            </c:numRef>
          </c:val>
        </c:ser>
        <c:dLbls>
          <c:showLegendKey val="0"/>
          <c:showVal val="0"/>
          <c:showCatName val="0"/>
          <c:showSerName val="0"/>
          <c:showPercent val="0"/>
          <c:showBubbleSize val="0"/>
        </c:dLbls>
        <c:gapWidth val="150"/>
        <c:axId val="116377472"/>
        <c:axId val="116379008"/>
      </c:barChart>
      <c:catAx>
        <c:axId val="116377472"/>
        <c:scaling>
          <c:orientation val="minMax"/>
        </c:scaling>
        <c:delete val="0"/>
        <c:axPos val="b"/>
        <c:majorTickMark val="out"/>
        <c:minorTickMark val="none"/>
        <c:tickLblPos val="nextTo"/>
        <c:crossAx val="116379008"/>
        <c:crosses val="autoZero"/>
        <c:auto val="1"/>
        <c:lblAlgn val="ctr"/>
        <c:lblOffset val="100"/>
        <c:noMultiLvlLbl val="0"/>
      </c:catAx>
      <c:valAx>
        <c:axId val="116379008"/>
        <c:scaling>
          <c:orientation val="minMax"/>
        </c:scaling>
        <c:delete val="0"/>
        <c:axPos val="l"/>
        <c:majorGridlines/>
        <c:numFmt formatCode="0%" sourceLinked="1"/>
        <c:majorTickMark val="out"/>
        <c:minorTickMark val="none"/>
        <c:tickLblPos val="nextTo"/>
        <c:crossAx val="116377472"/>
        <c:crosses val="autoZero"/>
        <c:crossBetween val="between"/>
      </c:valAx>
    </c:plotArea>
    <c:plotVisOnly val="1"/>
    <c:dispBlanksAs val="gap"/>
    <c:showDLblsOverMax val="0"/>
  </c:chart>
  <c:printSettings>
    <c:headerFooter/>
    <c:pageMargins b="1" l="0.75" r="0.75"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'Q8-1'!$C$49:$I$49</c:f>
              <c:strCache>
                <c:ptCount val="7"/>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strCache>
            </c:strRef>
          </c:cat>
          <c:val>
            <c:numRef>
              <c:f>'Q8-1'!$C$50:$I$50</c:f>
              <c:numCache>
                <c:formatCode>0%</c:formatCode>
                <c:ptCount val="7"/>
                <c:pt idx="0">
                  <c:v>0.22727272727272727</c:v>
                </c:pt>
                <c:pt idx="1">
                  <c:v>0.31818181818181818</c:v>
                </c:pt>
                <c:pt idx="2">
                  <c:v>0.31818181818181818</c:v>
                </c:pt>
                <c:pt idx="3">
                  <c:v>0.22727272727272727</c:v>
                </c:pt>
                <c:pt idx="4">
                  <c:v>0.29545454545454547</c:v>
                </c:pt>
                <c:pt idx="5">
                  <c:v>0.36363636363636365</c:v>
                </c:pt>
                <c:pt idx="6">
                  <c:v>0.22727272727272727</c:v>
                </c:pt>
              </c:numCache>
            </c:numRef>
          </c:val>
        </c:ser>
        <c:dLbls>
          <c:showLegendKey val="0"/>
          <c:showVal val="0"/>
          <c:showCatName val="0"/>
          <c:showSerName val="0"/>
          <c:showPercent val="0"/>
          <c:showBubbleSize val="0"/>
        </c:dLbls>
        <c:gapWidth val="150"/>
        <c:axId val="116390528"/>
        <c:axId val="117059968"/>
      </c:barChart>
      <c:catAx>
        <c:axId val="116390528"/>
        <c:scaling>
          <c:orientation val="minMax"/>
        </c:scaling>
        <c:delete val="0"/>
        <c:axPos val="l"/>
        <c:majorTickMark val="out"/>
        <c:minorTickMark val="none"/>
        <c:tickLblPos val="nextTo"/>
        <c:crossAx val="117059968"/>
        <c:crosses val="autoZero"/>
        <c:auto val="1"/>
        <c:lblAlgn val="ctr"/>
        <c:lblOffset val="100"/>
        <c:noMultiLvlLbl val="0"/>
      </c:catAx>
      <c:valAx>
        <c:axId val="117059968"/>
        <c:scaling>
          <c:orientation val="minMax"/>
        </c:scaling>
        <c:delete val="0"/>
        <c:axPos val="b"/>
        <c:majorGridlines/>
        <c:numFmt formatCode="0%" sourceLinked="1"/>
        <c:majorTickMark val="out"/>
        <c:minorTickMark val="none"/>
        <c:tickLblPos val="nextTo"/>
        <c:crossAx val="116390528"/>
        <c:crosses val="autoZero"/>
        <c:crossBetween val="between"/>
      </c:valAx>
    </c:plotArea>
    <c:plotVisOnly val="1"/>
    <c:dispBlanksAs val="gap"/>
    <c:showDLblsOverMax val="0"/>
  </c:chart>
  <c:printSettings>
    <c:headerFooter/>
    <c:pageMargins b="1" l="0.75" r="0.75"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'Q8-1'!$C$49:$K$49</c:f>
              <c:strCache>
                <c:ptCount val="9"/>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pt idx="7">
                  <c:v>Ambiguous answer</c:v>
                </c:pt>
                <c:pt idx="8">
                  <c:v>No answer</c:v>
                </c:pt>
              </c:strCache>
            </c:strRef>
          </c:cat>
          <c:val>
            <c:numRef>
              <c:f>'Q8-1'!$C$50:$K$50</c:f>
              <c:numCache>
                <c:formatCode>0%</c:formatCode>
                <c:ptCount val="9"/>
                <c:pt idx="0">
                  <c:v>0.22727272727272727</c:v>
                </c:pt>
                <c:pt idx="1">
                  <c:v>0.31818181818181818</c:v>
                </c:pt>
                <c:pt idx="2">
                  <c:v>0.31818181818181818</c:v>
                </c:pt>
                <c:pt idx="3">
                  <c:v>0.22727272727272727</c:v>
                </c:pt>
                <c:pt idx="4">
                  <c:v>0.29545454545454547</c:v>
                </c:pt>
                <c:pt idx="5">
                  <c:v>0.36363636363636365</c:v>
                </c:pt>
                <c:pt idx="6">
                  <c:v>0.22727272727272727</c:v>
                </c:pt>
                <c:pt idx="7">
                  <c:v>4.5454545454545456E-2</c:v>
                </c:pt>
                <c:pt idx="8">
                  <c:v>0.36363636363636365</c:v>
                </c:pt>
              </c:numCache>
            </c:numRef>
          </c:val>
        </c:ser>
        <c:dLbls>
          <c:showLegendKey val="0"/>
          <c:showVal val="0"/>
          <c:showCatName val="0"/>
          <c:showSerName val="0"/>
          <c:showPercent val="0"/>
          <c:showBubbleSize val="0"/>
        </c:dLbls>
        <c:gapWidth val="150"/>
        <c:axId val="117071232"/>
        <c:axId val="117089408"/>
      </c:barChart>
      <c:catAx>
        <c:axId val="117071232"/>
        <c:scaling>
          <c:orientation val="minMax"/>
        </c:scaling>
        <c:delete val="0"/>
        <c:axPos val="b"/>
        <c:majorTickMark val="out"/>
        <c:minorTickMark val="none"/>
        <c:tickLblPos val="nextTo"/>
        <c:crossAx val="117089408"/>
        <c:crosses val="autoZero"/>
        <c:auto val="1"/>
        <c:lblAlgn val="ctr"/>
        <c:lblOffset val="100"/>
        <c:noMultiLvlLbl val="0"/>
      </c:catAx>
      <c:valAx>
        <c:axId val="117089408"/>
        <c:scaling>
          <c:orientation val="minMax"/>
        </c:scaling>
        <c:delete val="0"/>
        <c:axPos val="l"/>
        <c:majorGridlines/>
        <c:numFmt formatCode="0%" sourceLinked="1"/>
        <c:majorTickMark val="out"/>
        <c:minorTickMark val="none"/>
        <c:tickLblPos val="nextTo"/>
        <c:crossAx val="117071232"/>
        <c:crosses val="autoZero"/>
        <c:crossBetween val="between"/>
      </c:valAx>
    </c:plotArea>
    <c:plotVisOnly val="1"/>
    <c:dispBlanksAs val="gap"/>
    <c:showDLblsOverMax val="0"/>
  </c:chart>
  <c:printSettings>
    <c:headerFooter/>
    <c:pageMargins b="1" l="0.75" r="0.75" t="1" header="0.5" footer="0.5"/>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'Q8-1'!$C$49:$K$49</c:f>
              <c:strCache>
                <c:ptCount val="9"/>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pt idx="7">
                  <c:v>Ambiguous answer</c:v>
                </c:pt>
                <c:pt idx="8">
                  <c:v>No answer</c:v>
                </c:pt>
              </c:strCache>
            </c:strRef>
          </c:cat>
          <c:val>
            <c:numRef>
              <c:f>'Q8-1'!$C$50:$K$50</c:f>
              <c:numCache>
                <c:formatCode>0%</c:formatCode>
                <c:ptCount val="9"/>
                <c:pt idx="0">
                  <c:v>0.22727272727272727</c:v>
                </c:pt>
                <c:pt idx="1">
                  <c:v>0.31818181818181818</c:v>
                </c:pt>
                <c:pt idx="2">
                  <c:v>0.31818181818181818</c:v>
                </c:pt>
                <c:pt idx="3">
                  <c:v>0.22727272727272727</c:v>
                </c:pt>
                <c:pt idx="4">
                  <c:v>0.29545454545454547</c:v>
                </c:pt>
                <c:pt idx="5">
                  <c:v>0.36363636363636365</c:v>
                </c:pt>
                <c:pt idx="6">
                  <c:v>0.22727272727272727</c:v>
                </c:pt>
                <c:pt idx="7">
                  <c:v>4.5454545454545456E-2</c:v>
                </c:pt>
                <c:pt idx="8">
                  <c:v>0.36363636363636365</c:v>
                </c:pt>
              </c:numCache>
            </c:numRef>
          </c:val>
        </c:ser>
        <c:dLbls>
          <c:showLegendKey val="0"/>
          <c:showVal val="0"/>
          <c:showCatName val="0"/>
          <c:showSerName val="0"/>
          <c:showPercent val="0"/>
          <c:showBubbleSize val="0"/>
        </c:dLbls>
        <c:gapWidth val="150"/>
        <c:axId val="117117312"/>
        <c:axId val="117118848"/>
      </c:barChart>
      <c:catAx>
        <c:axId val="117117312"/>
        <c:scaling>
          <c:orientation val="minMax"/>
        </c:scaling>
        <c:delete val="0"/>
        <c:axPos val="l"/>
        <c:majorTickMark val="out"/>
        <c:minorTickMark val="none"/>
        <c:tickLblPos val="nextTo"/>
        <c:crossAx val="117118848"/>
        <c:crosses val="autoZero"/>
        <c:auto val="1"/>
        <c:lblAlgn val="ctr"/>
        <c:lblOffset val="100"/>
        <c:noMultiLvlLbl val="0"/>
      </c:catAx>
      <c:valAx>
        <c:axId val="117118848"/>
        <c:scaling>
          <c:orientation val="minMax"/>
        </c:scaling>
        <c:delete val="0"/>
        <c:axPos val="b"/>
        <c:majorGridlines/>
        <c:numFmt formatCode="0%" sourceLinked="1"/>
        <c:majorTickMark val="out"/>
        <c:minorTickMark val="none"/>
        <c:tickLblPos val="nextTo"/>
        <c:crossAx val="117117312"/>
        <c:crosses val="autoZero"/>
        <c:crossBetween val="between"/>
      </c:valAx>
    </c:plotArea>
    <c:plotVisOnly val="1"/>
    <c:dispBlanksAs val="gap"/>
    <c:showDLblsOverMax val="0"/>
  </c:chart>
  <c:printSettings>
    <c:headerFooter/>
    <c:pageMargins b="1" l="0.75" r="0.75" t="1" header="0.5" footer="0.5"/>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'Q8-2'!$C$49:$J$49</c:f>
              <c:strCache>
                <c:ptCount val="8"/>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pt idx="7">
                  <c:v>No answer</c:v>
                </c:pt>
              </c:strCache>
            </c:strRef>
          </c:cat>
          <c:val>
            <c:numRef>
              <c:f>'Q8-2'!$C$50:$J$50</c:f>
              <c:numCache>
                <c:formatCode>0%</c:formatCode>
                <c:ptCount val="8"/>
                <c:pt idx="0">
                  <c:v>0</c:v>
                </c:pt>
                <c:pt idx="1">
                  <c:v>0</c:v>
                </c:pt>
                <c:pt idx="2">
                  <c:v>0</c:v>
                </c:pt>
                <c:pt idx="3">
                  <c:v>2.2727272727272728E-2</c:v>
                </c:pt>
                <c:pt idx="4">
                  <c:v>2.2727272727272728E-2</c:v>
                </c:pt>
                <c:pt idx="5">
                  <c:v>0</c:v>
                </c:pt>
                <c:pt idx="6">
                  <c:v>4.5454545454545456E-2</c:v>
                </c:pt>
                <c:pt idx="7">
                  <c:v>0.93181818181818177</c:v>
                </c:pt>
              </c:numCache>
            </c:numRef>
          </c:val>
        </c:ser>
        <c:dLbls>
          <c:showLegendKey val="0"/>
          <c:showVal val="0"/>
          <c:showCatName val="0"/>
          <c:showSerName val="0"/>
          <c:showPercent val="0"/>
          <c:showBubbleSize val="0"/>
        </c:dLbls>
        <c:gapWidth val="150"/>
        <c:axId val="117171712"/>
        <c:axId val="117173248"/>
      </c:barChart>
      <c:catAx>
        <c:axId val="117171712"/>
        <c:scaling>
          <c:orientation val="minMax"/>
        </c:scaling>
        <c:delete val="0"/>
        <c:axPos val="b"/>
        <c:majorTickMark val="out"/>
        <c:minorTickMark val="none"/>
        <c:tickLblPos val="nextTo"/>
        <c:crossAx val="117173248"/>
        <c:crosses val="autoZero"/>
        <c:auto val="1"/>
        <c:lblAlgn val="ctr"/>
        <c:lblOffset val="100"/>
        <c:noMultiLvlLbl val="0"/>
      </c:catAx>
      <c:valAx>
        <c:axId val="117173248"/>
        <c:scaling>
          <c:orientation val="minMax"/>
        </c:scaling>
        <c:delete val="0"/>
        <c:axPos val="l"/>
        <c:majorGridlines/>
        <c:numFmt formatCode="0%" sourceLinked="1"/>
        <c:majorTickMark val="out"/>
        <c:minorTickMark val="none"/>
        <c:tickLblPos val="nextTo"/>
        <c:crossAx val="117171712"/>
        <c:crosses val="autoZero"/>
        <c:crossBetween val="between"/>
      </c:valAx>
    </c:plotArea>
    <c:plotVisOnly val="1"/>
    <c:dispBlanksAs val="gap"/>
    <c:showDLblsOverMax val="0"/>
  </c:chart>
  <c:printSettings>
    <c:headerFooter/>
    <c:pageMargins b="1" l="0.75" r="0.75" t="1" header="0.5" footer="0.5"/>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'Q8-2'!$C$49:$J$49</c:f>
              <c:strCache>
                <c:ptCount val="8"/>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pt idx="7">
                  <c:v>No answer</c:v>
                </c:pt>
              </c:strCache>
            </c:strRef>
          </c:cat>
          <c:val>
            <c:numRef>
              <c:f>'Q8-2'!$C$50:$J$50</c:f>
              <c:numCache>
                <c:formatCode>0%</c:formatCode>
                <c:ptCount val="8"/>
                <c:pt idx="0">
                  <c:v>0</c:v>
                </c:pt>
                <c:pt idx="1">
                  <c:v>0</c:v>
                </c:pt>
                <c:pt idx="2">
                  <c:v>0</c:v>
                </c:pt>
                <c:pt idx="3">
                  <c:v>2.2727272727272728E-2</c:v>
                </c:pt>
                <c:pt idx="4">
                  <c:v>2.2727272727272728E-2</c:v>
                </c:pt>
                <c:pt idx="5">
                  <c:v>0</c:v>
                </c:pt>
                <c:pt idx="6">
                  <c:v>4.5454545454545456E-2</c:v>
                </c:pt>
                <c:pt idx="7">
                  <c:v>0.93181818181818177</c:v>
                </c:pt>
              </c:numCache>
            </c:numRef>
          </c:val>
        </c:ser>
        <c:dLbls>
          <c:showLegendKey val="0"/>
          <c:showVal val="0"/>
          <c:showCatName val="0"/>
          <c:showSerName val="0"/>
          <c:showPercent val="0"/>
          <c:showBubbleSize val="0"/>
        </c:dLbls>
        <c:gapWidth val="150"/>
        <c:axId val="117213440"/>
        <c:axId val="117219328"/>
      </c:barChart>
      <c:catAx>
        <c:axId val="117213440"/>
        <c:scaling>
          <c:orientation val="minMax"/>
        </c:scaling>
        <c:delete val="0"/>
        <c:axPos val="l"/>
        <c:majorTickMark val="out"/>
        <c:minorTickMark val="none"/>
        <c:tickLblPos val="nextTo"/>
        <c:crossAx val="117219328"/>
        <c:crosses val="autoZero"/>
        <c:auto val="1"/>
        <c:lblAlgn val="ctr"/>
        <c:lblOffset val="100"/>
        <c:noMultiLvlLbl val="0"/>
      </c:catAx>
      <c:valAx>
        <c:axId val="117219328"/>
        <c:scaling>
          <c:orientation val="minMax"/>
        </c:scaling>
        <c:delete val="0"/>
        <c:axPos val="b"/>
        <c:majorGridlines/>
        <c:numFmt formatCode="0%" sourceLinked="1"/>
        <c:majorTickMark val="out"/>
        <c:minorTickMark val="none"/>
        <c:tickLblPos val="nextTo"/>
        <c:crossAx val="117213440"/>
        <c:crosses val="autoZero"/>
        <c:crossBetween val="between"/>
      </c:valAx>
    </c:plotArea>
    <c:plotVisOnly val="1"/>
    <c:dispBlanksAs val="gap"/>
    <c:showDLblsOverMax val="0"/>
  </c:chart>
  <c:printSettings>
    <c:headerFooter/>
    <c:pageMargins b="1" l="0.75" r="0.75" t="1" header="0.5" footer="0.5"/>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'Q8-2'!$C$49:$I$49</c:f>
              <c:strCache>
                <c:ptCount val="7"/>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strCache>
            </c:strRef>
          </c:cat>
          <c:val>
            <c:numRef>
              <c:f>'Q8-2'!$C$50:$I$50</c:f>
              <c:numCache>
                <c:formatCode>0%</c:formatCode>
                <c:ptCount val="7"/>
                <c:pt idx="0">
                  <c:v>0</c:v>
                </c:pt>
                <c:pt idx="1">
                  <c:v>0</c:v>
                </c:pt>
                <c:pt idx="2">
                  <c:v>0</c:v>
                </c:pt>
                <c:pt idx="3">
                  <c:v>2.2727272727272728E-2</c:v>
                </c:pt>
                <c:pt idx="4">
                  <c:v>2.2727272727272728E-2</c:v>
                </c:pt>
                <c:pt idx="5">
                  <c:v>0</c:v>
                </c:pt>
                <c:pt idx="6">
                  <c:v>4.5454545454545456E-2</c:v>
                </c:pt>
              </c:numCache>
            </c:numRef>
          </c:val>
        </c:ser>
        <c:dLbls>
          <c:showLegendKey val="0"/>
          <c:showVal val="0"/>
          <c:showCatName val="0"/>
          <c:showSerName val="0"/>
          <c:showPercent val="0"/>
          <c:showBubbleSize val="0"/>
        </c:dLbls>
        <c:gapWidth val="150"/>
        <c:axId val="117230592"/>
        <c:axId val="117256960"/>
      </c:barChart>
      <c:catAx>
        <c:axId val="117230592"/>
        <c:scaling>
          <c:orientation val="minMax"/>
        </c:scaling>
        <c:delete val="0"/>
        <c:axPos val="b"/>
        <c:majorTickMark val="out"/>
        <c:minorTickMark val="none"/>
        <c:tickLblPos val="nextTo"/>
        <c:crossAx val="117256960"/>
        <c:crosses val="autoZero"/>
        <c:auto val="1"/>
        <c:lblAlgn val="ctr"/>
        <c:lblOffset val="100"/>
        <c:noMultiLvlLbl val="0"/>
      </c:catAx>
      <c:valAx>
        <c:axId val="117256960"/>
        <c:scaling>
          <c:orientation val="minMax"/>
        </c:scaling>
        <c:delete val="0"/>
        <c:axPos val="l"/>
        <c:majorGridlines/>
        <c:numFmt formatCode="0%" sourceLinked="1"/>
        <c:majorTickMark val="out"/>
        <c:minorTickMark val="none"/>
        <c:tickLblPos val="nextTo"/>
        <c:crossAx val="117230592"/>
        <c:crosses val="autoZero"/>
        <c:crossBetween val="between"/>
      </c:valAx>
    </c:plotArea>
    <c:plotVisOnly val="1"/>
    <c:dispBlanksAs val="gap"/>
    <c:showDLblsOverMax val="0"/>
  </c:chart>
  <c:printSettings>
    <c:headerFooter/>
    <c:pageMargins b="1" l="0.75" r="0.75"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'Q8-2'!$C$49:$I$49</c:f>
              <c:strCache>
                <c:ptCount val="7"/>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strCache>
            </c:strRef>
          </c:cat>
          <c:val>
            <c:numRef>
              <c:f>'Q8-2'!$C$50:$I$50</c:f>
              <c:numCache>
                <c:formatCode>0%</c:formatCode>
                <c:ptCount val="7"/>
                <c:pt idx="0">
                  <c:v>0</c:v>
                </c:pt>
                <c:pt idx="1">
                  <c:v>0</c:v>
                </c:pt>
                <c:pt idx="2">
                  <c:v>0</c:v>
                </c:pt>
                <c:pt idx="3">
                  <c:v>2.2727272727272728E-2</c:v>
                </c:pt>
                <c:pt idx="4">
                  <c:v>2.2727272727272728E-2</c:v>
                </c:pt>
                <c:pt idx="5">
                  <c:v>0</c:v>
                </c:pt>
                <c:pt idx="6">
                  <c:v>4.5454545454545456E-2</c:v>
                </c:pt>
              </c:numCache>
            </c:numRef>
          </c:val>
        </c:ser>
        <c:dLbls>
          <c:showLegendKey val="0"/>
          <c:showVal val="0"/>
          <c:showCatName val="0"/>
          <c:showSerName val="0"/>
          <c:showPercent val="0"/>
          <c:showBubbleSize val="0"/>
        </c:dLbls>
        <c:gapWidth val="150"/>
        <c:axId val="117276672"/>
        <c:axId val="117278208"/>
      </c:barChart>
      <c:catAx>
        <c:axId val="117276672"/>
        <c:scaling>
          <c:orientation val="minMax"/>
        </c:scaling>
        <c:delete val="0"/>
        <c:axPos val="l"/>
        <c:majorTickMark val="out"/>
        <c:minorTickMark val="none"/>
        <c:tickLblPos val="nextTo"/>
        <c:crossAx val="117278208"/>
        <c:crosses val="autoZero"/>
        <c:auto val="1"/>
        <c:lblAlgn val="ctr"/>
        <c:lblOffset val="100"/>
        <c:noMultiLvlLbl val="0"/>
      </c:catAx>
      <c:valAx>
        <c:axId val="117278208"/>
        <c:scaling>
          <c:orientation val="minMax"/>
        </c:scaling>
        <c:delete val="0"/>
        <c:axPos val="b"/>
        <c:majorGridlines/>
        <c:numFmt formatCode="0%" sourceLinked="1"/>
        <c:majorTickMark val="out"/>
        <c:minorTickMark val="none"/>
        <c:tickLblPos val="nextTo"/>
        <c:crossAx val="117276672"/>
        <c:crosses val="autoZero"/>
        <c:crossBetween val="between"/>
      </c:valAx>
    </c:plotArea>
    <c:plotVisOnly val="1"/>
    <c:dispBlanksAs val="gap"/>
    <c:showDLblsOverMax val="0"/>
  </c:chart>
  <c:printSettings>
    <c:headerFooter/>
    <c:pageMargins b="1" l="0.75" r="0.75"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'Q9'!$C$48:$C$52</c:f>
              <c:strCache>
                <c:ptCount val="5"/>
                <c:pt idx="0">
                  <c:v>2FTE</c:v>
                </c:pt>
                <c:pt idx="1">
                  <c:v>1FTE</c:v>
                </c:pt>
                <c:pt idx="2">
                  <c:v>0,02FTE</c:v>
                </c:pt>
                <c:pt idx="3">
                  <c:v>AMBIGUOUS ANSWER</c:v>
                </c:pt>
                <c:pt idx="4">
                  <c:v>NO ANSWER</c:v>
                </c:pt>
              </c:strCache>
            </c:strRef>
          </c:cat>
          <c:val>
            <c:numRef>
              <c:f>'Q9'!$D$48:$D$52</c:f>
              <c:numCache>
                <c:formatCode>0.00%</c:formatCode>
                <c:ptCount val="5"/>
                <c:pt idx="0">
                  <c:v>2.2727272727272728E-2</c:v>
                </c:pt>
                <c:pt idx="1">
                  <c:v>6.8181818181818177E-2</c:v>
                </c:pt>
                <c:pt idx="2">
                  <c:v>2.2727272727272728E-2</c:v>
                </c:pt>
                <c:pt idx="3">
                  <c:v>4.5454545454545456E-2</c:v>
                </c:pt>
                <c:pt idx="4">
                  <c:v>0.84090909090909094</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'Q9'!$C$48:$C$50</c:f>
              <c:strCache>
                <c:ptCount val="3"/>
                <c:pt idx="0">
                  <c:v>2FTE</c:v>
                </c:pt>
                <c:pt idx="1">
                  <c:v>1FTE</c:v>
                </c:pt>
                <c:pt idx="2">
                  <c:v>0,02FTE</c:v>
                </c:pt>
              </c:strCache>
            </c:strRef>
          </c:cat>
          <c:val>
            <c:numRef>
              <c:f>'Q9'!$D$48:$D$50</c:f>
              <c:numCache>
                <c:formatCode>0.00%</c:formatCode>
                <c:ptCount val="3"/>
                <c:pt idx="0">
                  <c:v>2.2727272727272728E-2</c:v>
                </c:pt>
                <c:pt idx="1">
                  <c:v>6.8181818181818177E-2</c:v>
                </c:pt>
                <c:pt idx="2">
                  <c:v>2.2727272727272728E-2</c:v>
                </c:pt>
              </c:numCache>
            </c:numRef>
          </c:val>
        </c:ser>
        <c:dLbls>
          <c:showLegendKey val="0"/>
          <c:showVal val="0"/>
          <c:showCatName val="0"/>
          <c:showSerName val="0"/>
          <c:showPercent val="0"/>
          <c:showBubbleSize val="0"/>
        </c:dLbls>
        <c:gapWidth val="150"/>
        <c:axId val="117443968"/>
        <c:axId val="117449856"/>
      </c:barChart>
      <c:catAx>
        <c:axId val="117443968"/>
        <c:scaling>
          <c:orientation val="minMax"/>
        </c:scaling>
        <c:delete val="0"/>
        <c:axPos val="b"/>
        <c:majorTickMark val="out"/>
        <c:minorTickMark val="none"/>
        <c:tickLblPos val="nextTo"/>
        <c:crossAx val="117449856"/>
        <c:crosses val="autoZero"/>
        <c:auto val="1"/>
        <c:lblAlgn val="ctr"/>
        <c:lblOffset val="100"/>
        <c:noMultiLvlLbl val="0"/>
      </c:catAx>
      <c:valAx>
        <c:axId val="117449856"/>
        <c:scaling>
          <c:orientation val="minMax"/>
        </c:scaling>
        <c:delete val="0"/>
        <c:axPos val="l"/>
        <c:majorGridlines/>
        <c:numFmt formatCode="0.00%" sourceLinked="1"/>
        <c:majorTickMark val="out"/>
        <c:minorTickMark val="none"/>
        <c:tickLblPos val="nextTo"/>
        <c:crossAx val="117443968"/>
        <c:crosses val="autoZero"/>
        <c:crossBetween val="between"/>
      </c:valAx>
    </c:plotArea>
    <c:plotVisOnly val="1"/>
    <c:dispBlanksAs val="gap"/>
    <c:showDLblsOverMax val="0"/>
  </c:chart>
  <c:printSettings>
    <c:headerFooter/>
    <c:pageMargins b="1" l="0.75" r="0.75" t="1" header="0.5" footer="0.5"/>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'Q9'!$C$48:$C$50</c:f>
              <c:strCache>
                <c:ptCount val="3"/>
                <c:pt idx="0">
                  <c:v>2FTE</c:v>
                </c:pt>
                <c:pt idx="1">
                  <c:v>1FTE</c:v>
                </c:pt>
                <c:pt idx="2">
                  <c:v>0,02FTE</c:v>
                </c:pt>
              </c:strCache>
            </c:strRef>
          </c:cat>
          <c:val>
            <c:numRef>
              <c:f>'Q9'!$D$48:$D$50</c:f>
              <c:numCache>
                <c:formatCode>0.00%</c:formatCode>
                <c:ptCount val="3"/>
                <c:pt idx="0">
                  <c:v>2.2727272727272728E-2</c:v>
                </c:pt>
                <c:pt idx="1">
                  <c:v>6.8181818181818177E-2</c:v>
                </c:pt>
                <c:pt idx="2">
                  <c:v>2.2727272727272728E-2</c:v>
                </c:pt>
              </c:numCache>
            </c:numRef>
          </c:val>
        </c:ser>
        <c:dLbls>
          <c:showLegendKey val="0"/>
          <c:showVal val="0"/>
          <c:showCatName val="0"/>
          <c:showSerName val="0"/>
          <c:showPercent val="0"/>
          <c:showBubbleSize val="0"/>
        </c:dLbls>
        <c:gapWidth val="150"/>
        <c:axId val="117473664"/>
        <c:axId val="117475200"/>
      </c:barChart>
      <c:catAx>
        <c:axId val="117473664"/>
        <c:scaling>
          <c:orientation val="minMax"/>
        </c:scaling>
        <c:delete val="0"/>
        <c:axPos val="l"/>
        <c:majorTickMark val="out"/>
        <c:minorTickMark val="none"/>
        <c:tickLblPos val="nextTo"/>
        <c:crossAx val="117475200"/>
        <c:crosses val="autoZero"/>
        <c:auto val="1"/>
        <c:lblAlgn val="ctr"/>
        <c:lblOffset val="100"/>
        <c:noMultiLvlLbl val="0"/>
      </c:catAx>
      <c:valAx>
        <c:axId val="117475200"/>
        <c:scaling>
          <c:orientation val="minMax"/>
        </c:scaling>
        <c:delete val="0"/>
        <c:axPos val="b"/>
        <c:majorGridlines/>
        <c:numFmt formatCode="0.00%" sourceLinked="1"/>
        <c:majorTickMark val="out"/>
        <c:minorTickMark val="none"/>
        <c:tickLblPos val="nextTo"/>
        <c:crossAx val="117473664"/>
        <c:crosses val="autoZero"/>
        <c:crossBetween val="between"/>
      </c:valAx>
    </c:plotArea>
    <c:plotVisOnly val="1"/>
    <c:dispBlanksAs val="gap"/>
    <c:showDLblsOverMax val="0"/>
  </c:chart>
  <c:printSettings>
    <c:headerFooter/>
    <c:pageMargins b="1" l="0.75" r="0.75"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'Q9'!$C$48:$C$52</c:f>
              <c:strCache>
                <c:ptCount val="5"/>
                <c:pt idx="0">
                  <c:v>2FTE</c:v>
                </c:pt>
                <c:pt idx="1">
                  <c:v>1FTE</c:v>
                </c:pt>
                <c:pt idx="2">
                  <c:v>0,02FTE</c:v>
                </c:pt>
                <c:pt idx="3">
                  <c:v>AMBIGUOUS ANSWER</c:v>
                </c:pt>
                <c:pt idx="4">
                  <c:v>NO ANSWER</c:v>
                </c:pt>
              </c:strCache>
            </c:strRef>
          </c:cat>
          <c:val>
            <c:numRef>
              <c:f>'Q9'!$D$48:$D$52</c:f>
              <c:numCache>
                <c:formatCode>0.00%</c:formatCode>
                <c:ptCount val="5"/>
                <c:pt idx="0">
                  <c:v>2.2727272727272728E-2</c:v>
                </c:pt>
                <c:pt idx="1">
                  <c:v>6.8181818181818177E-2</c:v>
                </c:pt>
                <c:pt idx="2">
                  <c:v>2.2727272727272728E-2</c:v>
                </c:pt>
                <c:pt idx="3">
                  <c:v>4.5454545454545456E-2</c:v>
                </c:pt>
                <c:pt idx="4">
                  <c:v>0.84090909090909094</c:v>
                </c:pt>
              </c:numCache>
            </c:numRef>
          </c:val>
        </c:ser>
        <c:dLbls>
          <c:showLegendKey val="0"/>
          <c:showVal val="0"/>
          <c:showCatName val="0"/>
          <c:showSerName val="0"/>
          <c:showPercent val="0"/>
          <c:showBubbleSize val="0"/>
        </c:dLbls>
        <c:gapWidth val="150"/>
        <c:axId val="117503104"/>
        <c:axId val="117504640"/>
      </c:barChart>
      <c:catAx>
        <c:axId val="117503104"/>
        <c:scaling>
          <c:orientation val="minMax"/>
        </c:scaling>
        <c:delete val="0"/>
        <c:axPos val="b"/>
        <c:majorTickMark val="out"/>
        <c:minorTickMark val="none"/>
        <c:tickLblPos val="nextTo"/>
        <c:crossAx val="117504640"/>
        <c:crosses val="autoZero"/>
        <c:auto val="1"/>
        <c:lblAlgn val="ctr"/>
        <c:lblOffset val="100"/>
        <c:noMultiLvlLbl val="0"/>
      </c:catAx>
      <c:valAx>
        <c:axId val="117504640"/>
        <c:scaling>
          <c:orientation val="minMax"/>
        </c:scaling>
        <c:delete val="0"/>
        <c:axPos val="l"/>
        <c:majorGridlines/>
        <c:numFmt formatCode="0.00%" sourceLinked="1"/>
        <c:majorTickMark val="out"/>
        <c:minorTickMark val="none"/>
        <c:tickLblPos val="nextTo"/>
        <c:crossAx val="117503104"/>
        <c:crosses val="autoZero"/>
        <c:crossBetween val="between"/>
      </c:valAx>
    </c:plotArea>
    <c:plotVisOnly val="1"/>
    <c:dispBlanksAs val="gap"/>
    <c:showDLblsOverMax val="0"/>
  </c:chart>
  <c:printSettings>
    <c:headerFooter/>
    <c:pageMargins b="1" l="0.75" r="0.75"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'Q9'!$C$48:$C$52</c:f>
              <c:strCache>
                <c:ptCount val="5"/>
                <c:pt idx="0">
                  <c:v>2FTE</c:v>
                </c:pt>
                <c:pt idx="1">
                  <c:v>1FTE</c:v>
                </c:pt>
                <c:pt idx="2">
                  <c:v>0,02FTE</c:v>
                </c:pt>
                <c:pt idx="3">
                  <c:v>AMBIGUOUS ANSWER</c:v>
                </c:pt>
                <c:pt idx="4">
                  <c:v>NO ANSWER</c:v>
                </c:pt>
              </c:strCache>
            </c:strRef>
          </c:cat>
          <c:val>
            <c:numRef>
              <c:f>'Q9'!$D$48:$D$52</c:f>
              <c:numCache>
                <c:formatCode>0.00%</c:formatCode>
                <c:ptCount val="5"/>
                <c:pt idx="0">
                  <c:v>2.2727272727272728E-2</c:v>
                </c:pt>
                <c:pt idx="1">
                  <c:v>6.8181818181818177E-2</c:v>
                </c:pt>
                <c:pt idx="2">
                  <c:v>2.2727272727272728E-2</c:v>
                </c:pt>
                <c:pt idx="3">
                  <c:v>4.5454545454545456E-2</c:v>
                </c:pt>
                <c:pt idx="4">
                  <c:v>0.84090909090909094</c:v>
                </c:pt>
              </c:numCache>
            </c:numRef>
          </c:val>
        </c:ser>
        <c:dLbls>
          <c:showLegendKey val="0"/>
          <c:showVal val="0"/>
          <c:showCatName val="0"/>
          <c:showSerName val="0"/>
          <c:showPercent val="0"/>
          <c:showBubbleSize val="0"/>
        </c:dLbls>
        <c:gapWidth val="150"/>
        <c:axId val="117512064"/>
        <c:axId val="117513600"/>
      </c:barChart>
      <c:catAx>
        <c:axId val="117512064"/>
        <c:scaling>
          <c:orientation val="minMax"/>
        </c:scaling>
        <c:delete val="0"/>
        <c:axPos val="l"/>
        <c:majorTickMark val="out"/>
        <c:minorTickMark val="none"/>
        <c:tickLblPos val="nextTo"/>
        <c:crossAx val="117513600"/>
        <c:crosses val="autoZero"/>
        <c:auto val="1"/>
        <c:lblAlgn val="ctr"/>
        <c:lblOffset val="100"/>
        <c:noMultiLvlLbl val="0"/>
      </c:catAx>
      <c:valAx>
        <c:axId val="117513600"/>
        <c:scaling>
          <c:orientation val="minMax"/>
        </c:scaling>
        <c:delete val="0"/>
        <c:axPos val="b"/>
        <c:majorGridlines/>
        <c:numFmt formatCode="0.00%" sourceLinked="1"/>
        <c:majorTickMark val="out"/>
        <c:minorTickMark val="none"/>
        <c:tickLblPos val="nextTo"/>
        <c:crossAx val="117512064"/>
        <c:crosses val="autoZero"/>
        <c:crossBetween val="between"/>
      </c:valAx>
    </c:plotArea>
    <c:plotVisOnly val="1"/>
    <c:dispBlanksAs val="gap"/>
    <c:showDLblsOverMax val="0"/>
  </c:chart>
  <c:printSettings>
    <c:headerFooter/>
    <c:pageMargins b="1" l="0.75" r="0.75"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Q10a!$C$48:$C$50</c:f>
              <c:strCache>
                <c:ptCount val="3"/>
                <c:pt idx="0">
                  <c:v>SOME ACTIVITIES OR DATA SERVICES ARE LISTED (TGICA)</c:v>
                </c:pt>
                <c:pt idx="1">
                  <c:v>NONE KNOWN</c:v>
                </c:pt>
                <c:pt idx="2">
                  <c:v>NO ANSWER</c:v>
                </c:pt>
              </c:strCache>
            </c:strRef>
          </c:cat>
          <c:val>
            <c:numRef>
              <c:f>Q10a!$D$48:$D$50</c:f>
              <c:numCache>
                <c:formatCode>0.00%</c:formatCode>
                <c:ptCount val="3"/>
                <c:pt idx="0">
                  <c:v>0.52272727272727271</c:v>
                </c:pt>
                <c:pt idx="1">
                  <c:v>0.11363636363636363</c:v>
                </c:pt>
                <c:pt idx="2">
                  <c:v>0.36363636363636365</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Q10a!$C$48:$C$50</c:f>
              <c:strCache>
                <c:ptCount val="3"/>
                <c:pt idx="0">
                  <c:v>SOME ACTIVITIES OR DATA SERVICES ARE LISTED (TGICA)</c:v>
                </c:pt>
                <c:pt idx="1">
                  <c:v>NONE KNOWN</c:v>
                </c:pt>
                <c:pt idx="2">
                  <c:v>NO ANSWER</c:v>
                </c:pt>
              </c:strCache>
            </c:strRef>
          </c:cat>
          <c:val>
            <c:numRef>
              <c:f>Q10a!$D$48:$D$50</c:f>
              <c:numCache>
                <c:formatCode>0.00%</c:formatCode>
                <c:ptCount val="3"/>
                <c:pt idx="0">
                  <c:v>0.52272727272727271</c:v>
                </c:pt>
                <c:pt idx="1">
                  <c:v>0.11363636363636363</c:v>
                </c:pt>
                <c:pt idx="2">
                  <c:v>0.36363636363636365</c:v>
                </c:pt>
              </c:numCache>
            </c:numRef>
          </c:val>
        </c:ser>
        <c:dLbls>
          <c:showLegendKey val="0"/>
          <c:showVal val="0"/>
          <c:showCatName val="0"/>
          <c:showSerName val="0"/>
          <c:showPercent val="0"/>
          <c:showBubbleSize val="0"/>
        </c:dLbls>
        <c:gapWidth val="150"/>
        <c:axId val="117569024"/>
        <c:axId val="117570560"/>
      </c:barChart>
      <c:catAx>
        <c:axId val="117569024"/>
        <c:scaling>
          <c:orientation val="minMax"/>
        </c:scaling>
        <c:delete val="0"/>
        <c:axPos val="b"/>
        <c:majorTickMark val="out"/>
        <c:minorTickMark val="none"/>
        <c:tickLblPos val="nextTo"/>
        <c:crossAx val="117570560"/>
        <c:crosses val="autoZero"/>
        <c:auto val="1"/>
        <c:lblAlgn val="ctr"/>
        <c:lblOffset val="100"/>
        <c:noMultiLvlLbl val="0"/>
      </c:catAx>
      <c:valAx>
        <c:axId val="117570560"/>
        <c:scaling>
          <c:orientation val="minMax"/>
        </c:scaling>
        <c:delete val="0"/>
        <c:axPos val="l"/>
        <c:majorGridlines/>
        <c:numFmt formatCode="0.00%" sourceLinked="1"/>
        <c:majorTickMark val="out"/>
        <c:minorTickMark val="none"/>
        <c:tickLblPos val="nextTo"/>
        <c:crossAx val="117569024"/>
        <c:crosses val="autoZero"/>
        <c:crossBetween val="between"/>
      </c:valAx>
    </c:plotArea>
    <c:plotVisOnly val="1"/>
    <c:dispBlanksAs val="gap"/>
    <c:showDLblsOverMax val="0"/>
  </c:chart>
  <c:printSettings>
    <c:headerFooter/>
    <c:pageMargins b="1" l="0.75" r="0.75"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Q10a!$C$48:$C$50</c:f>
              <c:strCache>
                <c:ptCount val="3"/>
                <c:pt idx="0">
                  <c:v>SOME ACTIVITIES OR DATA SERVICES ARE LISTED (TGICA)</c:v>
                </c:pt>
                <c:pt idx="1">
                  <c:v>NONE KNOWN</c:v>
                </c:pt>
                <c:pt idx="2">
                  <c:v>NO ANSWER</c:v>
                </c:pt>
              </c:strCache>
            </c:strRef>
          </c:cat>
          <c:val>
            <c:numRef>
              <c:f>Q10a!$D$48:$D$50</c:f>
              <c:numCache>
                <c:formatCode>0.00%</c:formatCode>
                <c:ptCount val="3"/>
                <c:pt idx="0">
                  <c:v>0.52272727272727271</c:v>
                </c:pt>
                <c:pt idx="1">
                  <c:v>0.11363636363636363</c:v>
                </c:pt>
                <c:pt idx="2">
                  <c:v>0.36363636363636365</c:v>
                </c:pt>
              </c:numCache>
            </c:numRef>
          </c:val>
        </c:ser>
        <c:dLbls>
          <c:showLegendKey val="0"/>
          <c:showVal val="0"/>
          <c:showCatName val="0"/>
          <c:showSerName val="0"/>
          <c:showPercent val="0"/>
          <c:showBubbleSize val="0"/>
        </c:dLbls>
        <c:gapWidth val="150"/>
        <c:axId val="117676288"/>
        <c:axId val="117678080"/>
      </c:barChart>
      <c:catAx>
        <c:axId val="117676288"/>
        <c:scaling>
          <c:orientation val="minMax"/>
        </c:scaling>
        <c:delete val="0"/>
        <c:axPos val="l"/>
        <c:majorTickMark val="out"/>
        <c:minorTickMark val="none"/>
        <c:tickLblPos val="nextTo"/>
        <c:crossAx val="117678080"/>
        <c:crosses val="autoZero"/>
        <c:auto val="1"/>
        <c:lblAlgn val="ctr"/>
        <c:lblOffset val="100"/>
        <c:noMultiLvlLbl val="0"/>
      </c:catAx>
      <c:valAx>
        <c:axId val="117678080"/>
        <c:scaling>
          <c:orientation val="minMax"/>
        </c:scaling>
        <c:delete val="0"/>
        <c:axPos val="b"/>
        <c:majorGridlines/>
        <c:numFmt formatCode="0.00%" sourceLinked="1"/>
        <c:majorTickMark val="out"/>
        <c:minorTickMark val="none"/>
        <c:tickLblPos val="nextTo"/>
        <c:crossAx val="117676288"/>
        <c:crosses val="autoZero"/>
        <c:crossBetween val="between"/>
      </c:valAx>
    </c:plotArea>
    <c:plotVisOnly val="1"/>
    <c:dispBlanksAs val="gap"/>
    <c:showDLblsOverMax val="0"/>
  </c:chart>
  <c:printSettings>
    <c:headerFooter/>
    <c:pageMargins b="1" l="0.75" r="0.75" t="1" header="0.5" footer="0.5"/>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Q10a!$C$48:$C$49</c:f>
              <c:strCache>
                <c:ptCount val="2"/>
                <c:pt idx="0">
                  <c:v>SOME ACTIVITIES OR DATA SERVICES ARE LISTED (TGICA)</c:v>
                </c:pt>
                <c:pt idx="1">
                  <c:v>NONE KNOWN</c:v>
                </c:pt>
              </c:strCache>
            </c:strRef>
          </c:cat>
          <c:val>
            <c:numRef>
              <c:f>Q10a!$D$48:$D$49</c:f>
              <c:numCache>
                <c:formatCode>0.00%</c:formatCode>
                <c:ptCount val="2"/>
                <c:pt idx="0">
                  <c:v>0.52272727272727271</c:v>
                </c:pt>
                <c:pt idx="1">
                  <c:v>0.11363636363636363</c:v>
                </c:pt>
              </c:numCache>
            </c:numRef>
          </c:val>
        </c:ser>
        <c:dLbls>
          <c:showLegendKey val="0"/>
          <c:showVal val="0"/>
          <c:showCatName val="0"/>
          <c:showSerName val="0"/>
          <c:showPercent val="0"/>
          <c:showBubbleSize val="0"/>
        </c:dLbls>
        <c:gapWidth val="150"/>
        <c:axId val="117685248"/>
        <c:axId val="117711616"/>
      </c:barChart>
      <c:catAx>
        <c:axId val="117685248"/>
        <c:scaling>
          <c:orientation val="minMax"/>
        </c:scaling>
        <c:delete val="0"/>
        <c:axPos val="b"/>
        <c:majorTickMark val="out"/>
        <c:minorTickMark val="none"/>
        <c:tickLblPos val="nextTo"/>
        <c:crossAx val="117711616"/>
        <c:crosses val="autoZero"/>
        <c:auto val="1"/>
        <c:lblAlgn val="ctr"/>
        <c:lblOffset val="100"/>
        <c:noMultiLvlLbl val="0"/>
      </c:catAx>
      <c:valAx>
        <c:axId val="117711616"/>
        <c:scaling>
          <c:orientation val="minMax"/>
        </c:scaling>
        <c:delete val="0"/>
        <c:axPos val="l"/>
        <c:majorGridlines/>
        <c:numFmt formatCode="0.00%" sourceLinked="1"/>
        <c:majorTickMark val="out"/>
        <c:minorTickMark val="none"/>
        <c:tickLblPos val="nextTo"/>
        <c:crossAx val="117685248"/>
        <c:crosses val="autoZero"/>
        <c:crossBetween val="between"/>
      </c:valAx>
    </c:plotArea>
    <c:plotVisOnly val="1"/>
    <c:dispBlanksAs val="gap"/>
    <c:showDLblsOverMax val="0"/>
  </c:chart>
  <c:printSettings>
    <c:headerFooter/>
    <c:pageMargins b="1" l="0.75" r="0.75"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Q10a!$C$48:$C$49</c:f>
              <c:strCache>
                <c:ptCount val="2"/>
                <c:pt idx="0">
                  <c:v>SOME ACTIVITIES OR DATA SERVICES ARE LISTED (TGICA)</c:v>
                </c:pt>
                <c:pt idx="1">
                  <c:v>NONE KNOWN</c:v>
                </c:pt>
              </c:strCache>
            </c:strRef>
          </c:cat>
          <c:val>
            <c:numRef>
              <c:f>Q10a!$D$48:$D$49</c:f>
              <c:numCache>
                <c:formatCode>0.00%</c:formatCode>
                <c:ptCount val="2"/>
                <c:pt idx="0">
                  <c:v>0.52272727272727271</c:v>
                </c:pt>
                <c:pt idx="1">
                  <c:v>0.11363636363636363</c:v>
                </c:pt>
              </c:numCache>
            </c:numRef>
          </c:val>
        </c:ser>
        <c:dLbls>
          <c:showLegendKey val="0"/>
          <c:showVal val="0"/>
          <c:showCatName val="0"/>
          <c:showSerName val="0"/>
          <c:showPercent val="0"/>
          <c:showBubbleSize val="0"/>
        </c:dLbls>
        <c:gapWidth val="150"/>
        <c:axId val="117739520"/>
        <c:axId val="117741056"/>
      </c:barChart>
      <c:catAx>
        <c:axId val="117739520"/>
        <c:scaling>
          <c:orientation val="minMax"/>
        </c:scaling>
        <c:delete val="0"/>
        <c:axPos val="l"/>
        <c:majorTickMark val="out"/>
        <c:minorTickMark val="none"/>
        <c:tickLblPos val="nextTo"/>
        <c:crossAx val="117741056"/>
        <c:crosses val="autoZero"/>
        <c:auto val="1"/>
        <c:lblAlgn val="ctr"/>
        <c:lblOffset val="100"/>
        <c:noMultiLvlLbl val="0"/>
      </c:catAx>
      <c:valAx>
        <c:axId val="117741056"/>
        <c:scaling>
          <c:orientation val="minMax"/>
        </c:scaling>
        <c:delete val="0"/>
        <c:axPos val="b"/>
        <c:majorGridlines/>
        <c:numFmt formatCode="0.00%" sourceLinked="1"/>
        <c:majorTickMark val="out"/>
        <c:minorTickMark val="none"/>
        <c:tickLblPos val="nextTo"/>
        <c:crossAx val="117739520"/>
        <c:crosses val="autoZero"/>
        <c:crossBetween val="between"/>
      </c:valAx>
    </c:plotArea>
    <c:plotVisOnly val="1"/>
    <c:dispBlanksAs val="gap"/>
    <c:showDLblsOverMax val="0"/>
  </c:chart>
  <c:printSettings>
    <c:headerFooter/>
    <c:pageMargins b="1" l="0.75" r="0.75"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Q10b!$C$48:$C$50</c:f>
              <c:strCache>
                <c:ptCount val="3"/>
                <c:pt idx="0">
                  <c:v>SOME ACTIVITIES OR DATA SERVICES ARE LISTED (DDC)</c:v>
                </c:pt>
                <c:pt idx="1">
                  <c:v>NONE KNOWN</c:v>
                </c:pt>
                <c:pt idx="2">
                  <c:v>NO ANSWER</c:v>
                </c:pt>
              </c:strCache>
            </c:strRef>
          </c:cat>
          <c:val>
            <c:numRef>
              <c:f>Q10b!$D$48:$D$50</c:f>
              <c:numCache>
                <c:formatCode>0.00%</c:formatCode>
                <c:ptCount val="3"/>
                <c:pt idx="0">
                  <c:v>0.54545454545454541</c:v>
                </c:pt>
                <c:pt idx="1">
                  <c:v>0.13636363636363635</c:v>
                </c:pt>
                <c:pt idx="2">
                  <c:v>0.31818181818181818</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Q10b!$C$48:$C$50</c:f>
              <c:strCache>
                <c:ptCount val="3"/>
                <c:pt idx="0">
                  <c:v>SOME ACTIVITIES OR DATA SERVICES ARE LISTED (DDC)</c:v>
                </c:pt>
                <c:pt idx="1">
                  <c:v>NONE KNOWN</c:v>
                </c:pt>
                <c:pt idx="2">
                  <c:v>NO ANSWER</c:v>
                </c:pt>
              </c:strCache>
            </c:strRef>
          </c:cat>
          <c:val>
            <c:numRef>
              <c:f>Q10b!$D$48:$D$50</c:f>
              <c:numCache>
                <c:formatCode>0.00%</c:formatCode>
                <c:ptCount val="3"/>
                <c:pt idx="0">
                  <c:v>0.54545454545454541</c:v>
                </c:pt>
                <c:pt idx="1">
                  <c:v>0.13636363636363635</c:v>
                </c:pt>
                <c:pt idx="2">
                  <c:v>0.31818181818181818</c:v>
                </c:pt>
              </c:numCache>
            </c:numRef>
          </c:val>
        </c:ser>
        <c:dLbls>
          <c:showLegendKey val="0"/>
          <c:showVal val="0"/>
          <c:showCatName val="0"/>
          <c:showSerName val="0"/>
          <c:showPercent val="0"/>
          <c:showBubbleSize val="0"/>
        </c:dLbls>
        <c:gapWidth val="150"/>
        <c:axId val="117820416"/>
        <c:axId val="116916992"/>
      </c:barChart>
      <c:catAx>
        <c:axId val="117820416"/>
        <c:scaling>
          <c:orientation val="minMax"/>
        </c:scaling>
        <c:delete val="0"/>
        <c:axPos val="b"/>
        <c:majorTickMark val="out"/>
        <c:minorTickMark val="none"/>
        <c:tickLblPos val="nextTo"/>
        <c:crossAx val="116916992"/>
        <c:crosses val="autoZero"/>
        <c:auto val="1"/>
        <c:lblAlgn val="ctr"/>
        <c:lblOffset val="100"/>
        <c:noMultiLvlLbl val="0"/>
      </c:catAx>
      <c:valAx>
        <c:axId val="116916992"/>
        <c:scaling>
          <c:orientation val="minMax"/>
        </c:scaling>
        <c:delete val="0"/>
        <c:axPos val="l"/>
        <c:majorGridlines/>
        <c:numFmt formatCode="0.00%" sourceLinked="1"/>
        <c:majorTickMark val="out"/>
        <c:minorTickMark val="none"/>
        <c:tickLblPos val="nextTo"/>
        <c:crossAx val="117820416"/>
        <c:crosses val="autoZero"/>
        <c:crossBetween val="between"/>
      </c:valAx>
    </c:plotArea>
    <c:plotVisOnly val="1"/>
    <c:dispBlanksAs val="gap"/>
    <c:showDLblsOverMax val="0"/>
  </c:chart>
  <c:printSettings>
    <c:headerFooter/>
    <c:pageMargins b="1" l="0.75" r="0.75"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Q10b!$C$48:$C$50</c:f>
              <c:strCache>
                <c:ptCount val="3"/>
                <c:pt idx="0">
                  <c:v>SOME ACTIVITIES OR DATA SERVICES ARE LISTED (DDC)</c:v>
                </c:pt>
                <c:pt idx="1">
                  <c:v>NONE KNOWN</c:v>
                </c:pt>
                <c:pt idx="2">
                  <c:v>NO ANSWER</c:v>
                </c:pt>
              </c:strCache>
            </c:strRef>
          </c:cat>
          <c:val>
            <c:numRef>
              <c:f>Q10b!$D$48:$D$50</c:f>
              <c:numCache>
                <c:formatCode>0.00%</c:formatCode>
                <c:ptCount val="3"/>
                <c:pt idx="0">
                  <c:v>0.54545454545454541</c:v>
                </c:pt>
                <c:pt idx="1">
                  <c:v>0.13636363636363635</c:v>
                </c:pt>
                <c:pt idx="2">
                  <c:v>0.31818181818181818</c:v>
                </c:pt>
              </c:numCache>
            </c:numRef>
          </c:val>
        </c:ser>
        <c:dLbls>
          <c:showLegendKey val="0"/>
          <c:showVal val="0"/>
          <c:showCatName val="0"/>
          <c:showSerName val="0"/>
          <c:showPercent val="0"/>
          <c:showBubbleSize val="0"/>
        </c:dLbls>
        <c:gapWidth val="150"/>
        <c:axId val="116936704"/>
        <c:axId val="116938240"/>
      </c:barChart>
      <c:catAx>
        <c:axId val="116936704"/>
        <c:scaling>
          <c:orientation val="minMax"/>
        </c:scaling>
        <c:delete val="0"/>
        <c:axPos val="l"/>
        <c:majorTickMark val="out"/>
        <c:minorTickMark val="none"/>
        <c:tickLblPos val="nextTo"/>
        <c:crossAx val="116938240"/>
        <c:crosses val="autoZero"/>
        <c:auto val="1"/>
        <c:lblAlgn val="ctr"/>
        <c:lblOffset val="100"/>
        <c:noMultiLvlLbl val="0"/>
      </c:catAx>
      <c:valAx>
        <c:axId val="116938240"/>
        <c:scaling>
          <c:orientation val="minMax"/>
        </c:scaling>
        <c:delete val="0"/>
        <c:axPos val="b"/>
        <c:majorGridlines/>
        <c:numFmt formatCode="0.00%" sourceLinked="1"/>
        <c:majorTickMark val="out"/>
        <c:minorTickMark val="none"/>
        <c:tickLblPos val="nextTo"/>
        <c:crossAx val="116936704"/>
        <c:crosses val="autoZero"/>
        <c:crossBetween val="between"/>
      </c:valAx>
    </c:plotArea>
    <c:plotVisOnly val="1"/>
    <c:dispBlanksAs val="gap"/>
    <c:showDLblsOverMax val="0"/>
  </c:chart>
  <c:printSettings>
    <c:headerFooter/>
    <c:pageMargins b="1" l="0.75" r="0.75" t="1" header="0.5" footer="0.5"/>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Q10b!$C$48:$C$49</c:f>
              <c:strCache>
                <c:ptCount val="2"/>
                <c:pt idx="0">
                  <c:v>SOME ACTIVITIES OR DATA SERVICES ARE LISTED (DDC)</c:v>
                </c:pt>
                <c:pt idx="1">
                  <c:v>NONE KNOWN</c:v>
                </c:pt>
              </c:strCache>
            </c:strRef>
          </c:cat>
          <c:val>
            <c:numRef>
              <c:f>Q10b!$D$48:$D$49</c:f>
              <c:numCache>
                <c:formatCode>0.00%</c:formatCode>
                <c:ptCount val="2"/>
                <c:pt idx="0">
                  <c:v>0.54545454545454541</c:v>
                </c:pt>
                <c:pt idx="1">
                  <c:v>0.13636363636363635</c:v>
                </c:pt>
              </c:numCache>
            </c:numRef>
          </c:val>
        </c:ser>
        <c:dLbls>
          <c:showLegendKey val="0"/>
          <c:showVal val="0"/>
          <c:showCatName val="0"/>
          <c:showSerName val="0"/>
          <c:showPercent val="0"/>
          <c:showBubbleSize val="0"/>
        </c:dLbls>
        <c:gapWidth val="150"/>
        <c:axId val="116949760"/>
        <c:axId val="116951296"/>
      </c:barChart>
      <c:catAx>
        <c:axId val="116949760"/>
        <c:scaling>
          <c:orientation val="minMax"/>
        </c:scaling>
        <c:delete val="0"/>
        <c:axPos val="b"/>
        <c:majorTickMark val="out"/>
        <c:minorTickMark val="none"/>
        <c:tickLblPos val="nextTo"/>
        <c:crossAx val="116951296"/>
        <c:crosses val="autoZero"/>
        <c:auto val="1"/>
        <c:lblAlgn val="ctr"/>
        <c:lblOffset val="100"/>
        <c:noMultiLvlLbl val="0"/>
      </c:catAx>
      <c:valAx>
        <c:axId val="116951296"/>
        <c:scaling>
          <c:orientation val="minMax"/>
        </c:scaling>
        <c:delete val="0"/>
        <c:axPos val="l"/>
        <c:majorGridlines/>
        <c:numFmt formatCode="0.00%" sourceLinked="1"/>
        <c:majorTickMark val="out"/>
        <c:minorTickMark val="none"/>
        <c:tickLblPos val="nextTo"/>
        <c:crossAx val="116949760"/>
        <c:crosses val="autoZero"/>
        <c:crossBetween val="between"/>
      </c:valAx>
    </c:plotArea>
    <c:plotVisOnly val="1"/>
    <c:dispBlanksAs val="gap"/>
    <c:showDLblsOverMax val="0"/>
  </c:chart>
  <c:printSettings>
    <c:headerFooter/>
    <c:pageMargins b="1" l="0.75" r="0.75"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Q10b!$C$48:$C$49</c:f>
              <c:strCache>
                <c:ptCount val="2"/>
                <c:pt idx="0">
                  <c:v>SOME ACTIVITIES OR DATA SERVICES ARE LISTED (DDC)</c:v>
                </c:pt>
                <c:pt idx="1">
                  <c:v>NONE KNOWN</c:v>
                </c:pt>
              </c:strCache>
            </c:strRef>
          </c:cat>
          <c:val>
            <c:numRef>
              <c:f>Q10b!$D$48:$D$49</c:f>
              <c:numCache>
                <c:formatCode>0.00%</c:formatCode>
                <c:ptCount val="2"/>
                <c:pt idx="0">
                  <c:v>0.54545454545454541</c:v>
                </c:pt>
                <c:pt idx="1">
                  <c:v>0.13636363636363635</c:v>
                </c:pt>
              </c:numCache>
            </c:numRef>
          </c:val>
        </c:ser>
        <c:dLbls>
          <c:showLegendKey val="0"/>
          <c:showVal val="0"/>
          <c:showCatName val="0"/>
          <c:showSerName val="0"/>
          <c:showPercent val="0"/>
          <c:showBubbleSize val="0"/>
        </c:dLbls>
        <c:gapWidth val="150"/>
        <c:axId val="116971008"/>
        <c:axId val="116972544"/>
      </c:barChart>
      <c:catAx>
        <c:axId val="116971008"/>
        <c:scaling>
          <c:orientation val="minMax"/>
        </c:scaling>
        <c:delete val="0"/>
        <c:axPos val="l"/>
        <c:majorTickMark val="out"/>
        <c:minorTickMark val="none"/>
        <c:tickLblPos val="nextTo"/>
        <c:crossAx val="116972544"/>
        <c:crosses val="autoZero"/>
        <c:auto val="1"/>
        <c:lblAlgn val="ctr"/>
        <c:lblOffset val="100"/>
        <c:noMultiLvlLbl val="0"/>
      </c:catAx>
      <c:valAx>
        <c:axId val="116972544"/>
        <c:scaling>
          <c:orientation val="minMax"/>
        </c:scaling>
        <c:delete val="0"/>
        <c:axPos val="b"/>
        <c:majorGridlines/>
        <c:numFmt formatCode="0.00%" sourceLinked="1"/>
        <c:majorTickMark val="out"/>
        <c:minorTickMark val="none"/>
        <c:tickLblPos val="nextTo"/>
        <c:crossAx val="116971008"/>
        <c:crosses val="autoZero"/>
        <c:crossBetween val="between"/>
      </c:valAx>
    </c:plotArea>
    <c:plotVisOnly val="1"/>
    <c:dispBlanksAs val="gap"/>
    <c:showDLblsOverMax val="0"/>
  </c:chart>
  <c:printSettings>
    <c:headerFooter/>
    <c:pageMargins b="1" l="0.75" r="0.75"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'Q11'!$C$48:$C$52</c:f>
              <c:strCache>
                <c:ptCount val="5"/>
                <c:pt idx="0">
                  <c:v>2FTE</c:v>
                </c:pt>
                <c:pt idx="1">
                  <c:v>1FTE</c:v>
                </c:pt>
                <c:pt idx="2">
                  <c:v>0,05FTE</c:v>
                </c:pt>
                <c:pt idx="3">
                  <c:v>AMBIGUOUS ANSWER</c:v>
                </c:pt>
                <c:pt idx="4">
                  <c:v>NO ANSWER</c:v>
                </c:pt>
              </c:strCache>
            </c:strRef>
          </c:cat>
          <c:val>
            <c:numRef>
              <c:f>'Q11'!$D$48:$D$52</c:f>
              <c:numCache>
                <c:formatCode>0.00%</c:formatCode>
                <c:ptCount val="5"/>
                <c:pt idx="0">
                  <c:v>4.5454545454545456E-2</c:v>
                </c:pt>
                <c:pt idx="1">
                  <c:v>6.8181818181818177E-2</c:v>
                </c:pt>
                <c:pt idx="2">
                  <c:v>4.5454545454545456E-2</c:v>
                </c:pt>
                <c:pt idx="3">
                  <c:v>4.5454545454545456E-2</c:v>
                </c:pt>
                <c:pt idx="4">
                  <c:v>0.79545454545454541</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'Q11'!$C$48:$C$50</c:f>
              <c:strCache>
                <c:ptCount val="3"/>
                <c:pt idx="0">
                  <c:v>2FTE</c:v>
                </c:pt>
                <c:pt idx="1">
                  <c:v>1FTE</c:v>
                </c:pt>
                <c:pt idx="2">
                  <c:v>0,05FTE</c:v>
                </c:pt>
              </c:strCache>
            </c:strRef>
          </c:cat>
          <c:val>
            <c:numRef>
              <c:f>'Q11'!$D$48:$D$50</c:f>
              <c:numCache>
                <c:formatCode>0.00%</c:formatCode>
                <c:ptCount val="3"/>
                <c:pt idx="0">
                  <c:v>4.5454545454545456E-2</c:v>
                </c:pt>
                <c:pt idx="1">
                  <c:v>6.8181818181818177E-2</c:v>
                </c:pt>
                <c:pt idx="2">
                  <c:v>4.5454545454545456E-2</c:v>
                </c:pt>
              </c:numCache>
            </c:numRef>
          </c:val>
        </c:ser>
        <c:dLbls>
          <c:showLegendKey val="0"/>
          <c:showVal val="0"/>
          <c:showCatName val="0"/>
          <c:showSerName val="0"/>
          <c:showPercent val="0"/>
          <c:showBubbleSize val="0"/>
        </c:dLbls>
        <c:gapWidth val="150"/>
        <c:axId val="118183040"/>
        <c:axId val="118184576"/>
      </c:barChart>
      <c:catAx>
        <c:axId val="118183040"/>
        <c:scaling>
          <c:orientation val="minMax"/>
        </c:scaling>
        <c:delete val="0"/>
        <c:axPos val="b"/>
        <c:majorTickMark val="out"/>
        <c:minorTickMark val="none"/>
        <c:tickLblPos val="nextTo"/>
        <c:crossAx val="118184576"/>
        <c:crosses val="autoZero"/>
        <c:auto val="1"/>
        <c:lblAlgn val="ctr"/>
        <c:lblOffset val="100"/>
        <c:noMultiLvlLbl val="0"/>
      </c:catAx>
      <c:valAx>
        <c:axId val="118184576"/>
        <c:scaling>
          <c:orientation val="minMax"/>
        </c:scaling>
        <c:delete val="0"/>
        <c:axPos val="l"/>
        <c:majorGridlines/>
        <c:numFmt formatCode="0.00%" sourceLinked="1"/>
        <c:majorTickMark val="out"/>
        <c:minorTickMark val="none"/>
        <c:tickLblPos val="nextTo"/>
        <c:crossAx val="118183040"/>
        <c:crosses val="autoZero"/>
        <c:crossBetween val="between"/>
      </c:valAx>
    </c:plotArea>
    <c:plotVisOnly val="1"/>
    <c:dispBlanksAs val="gap"/>
    <c:showDLblsOverMax val="0"/>
  </c:chart>
  <c:printSettings>
    <c:headerFooter/>
    <c:pageMargins b="1" l="0.75" r="0.75"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'Q11'!$C$48:$C$50</c:f>
              <c:strCache>
                <c:ptCount val="3"/>
                <c:pt idx="0">
                  <c:v>2FTE</c:v>
                </c:pt>
                <c:pt idx="1">
                  <c:v>1FTE</c:v>
                </c:pt>
                <c:pt idx="2">
                  <c:v>0,05FTE</c:v>
                </c:pt>
              </c:strCache>
            </c:strRef>
          </c:cat>
          <c:val>
            <c:numRef>
              <c:f>'Q11'!$D$48:$D$50</c:f>
              <c:numCache>
                <c:formatCode>0.00%</c:formatCode>
                <c:ptCount val="3"/>
                <c:pt idx="0">
                  <c:v>4.5454545454545456E-2</c:v>
                </c:pt>
                <c:pt idx="1">
                  <c:v>6.8181818181818177E-2</c:v>
                </c:pt>
                <c:pt idx="2">
                  <c:v>4.5454545454545456E-2</c:v>
                </c:pt>
              </c:numCache>
            </c:numRef>
          </c:val>
        </c:ser>
        <c:dLbls>
          <c:showLegendKey val="0"/>
          <c:showVal val="0"/>
          <c:showCatName val="0"/>
          <c:showSerName val="0"/>
          <c:showPercent val="0"/>
          <c:showBubbleSize val="0"/>
        </c:dLbls>
        <c:gapWidth val="150"/>
        <c:axId val="118208384"/>
        <c:axId val="118209920"/>
      </c:barChart>
      <c:catAx>
        <c:axId val="118208384"/>
        <c:scaling>
          <c:orientation val="minMax"/>
        </c:scaling>
        <c:delete val="0"/>
        <c:axPos val="l"/>
        <c:majorTickMark val="out"/>
        <c:minorTickMark val="none"/>
        <c:tickLblPos val="nextTo"/>
        <c:crossAx val="118209920"/>
        <c:crosses val="autoZero"/>
        <c:auto val="1"/>
        <c:lblAlgn val="ctr"/>
        <c:lblOffset val="100"/>
        <c:noMultiLvlLbl val="0"/>
      </c:catAx>
      <c:valAx>
        <c:axId val="118209920"/>
        <c:scaling>
          <c:orientation val="minMax"/>
        </c:scaling>
        <c:delete val="0"/>
        <c:axPos val="b"/>
        <c:majorGridlines/>
        <c:numFmt formatCode="0.00%" sourceLinked="1"/>
        <c:majorTickMark val="out"/>
        <c:minorTickMark val="none"/>
        <c:tickLblPos val="nextTo"/>
        <c:crossAx val="118208384"/>
        <c:crosses val="autoZero"/>
        <c:crossBetween val="between"/>
      </c:valAx>
    </c:plotArea>
    <c:plotVisOnly val="1"/>
    <c:dispBlanksAs val="gap"/>
    <c:showDLblsOverMax val="0"/>
  </c:chart>
  <c:printSettings>
    <c:headerFooter/>
    <c:pageMargins b="1" l="0.75" r="0.75"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'Q11'!$C$48:$C$52</c:f>
              <c:strCache>
                <c:ptCount val="5"/>
                <c:pt idx="0">
                  <c:v>2FTE</c:v>
                </c:pt>
                <c:pt idx="1">
                  <c:v>1FTE</c:v>
                </c:pt>
                <c:pt idx="2">
                  <c:v>0,05FTE</c:v>
                </c:pt>
                <c:pt idx="3">
                  <c:v>AMBIGUOUS ANSWER</c:v>
                </c:pt>
                <c:pt idx="4">
                  <c:v>NO ANSWER</c:v>
                </c:pt>
              </c:strCache>
            </c:strRef>
          </c:cat>
          <c:val>
            <c:numRef>
              <c:f>'Q11'!$D$48:$D$52</c:f>
              <c:numCache>
                <c:formatCode>0.00%</c:formatCode>
                <c:ptCount val="5"/>
                <c:pt idx="0">
                  <c:v>4.5454545454545456E-2</c:v>
                </c:pt>
                <c:pt idx="1">
                  <c:v>6.8181818181818177E-2</c:v>
                </c:pt>
                <c:pt idx="2">
                  <c:v>4.5454545454545456E-2</c:v>
                </c:pt>
                <c:pt idx="3">
                  <c:v>4.5454545454545456E-2</c:v>
                </c:pt>
                <c:pt idx="4">
                  <c:v>0.79545454545454541</c:v>
                </c:pt>
              </c:numCache>
            </c:numRef>
          </c:val>
        </c:ser>
        <c:dLbls>
          <c:showLegendKey val="0"/>
          <c:showVal val="0"/>
          <c:showCatName val="0"/>
          <c:showSerName val="0"/>
          <c:showPercent val="0"/>
          <c:showBubbleSize val="0"/>
        </c:dLbls>
        <c:gapWidth val="150"/>
        <c:axId val="118299264"/>
        <c:axId val="118313344"/>
      </c:barChart>
      <c:catAx>
        <c:axId val="118299264"/>
        <c:scaling>
          <c:orientation val="minMax"/>
        </c:scaling>
        <c:delete val="0"/>
        <c:axPos val="b"/>
        <c:majorTickMark val="out"/>
        <c:minorTickMark val="none"/>
        <c:tickLblPos val="nextTo"/>
        <c:crossAx val="118313344"/>
        <c:crosses val="autoZero"/>
        <c:auto val="1"/>
        <c:lblAlgn val="ctr"/>
        <c:lblOffset val="100"/>
        <c:noMultiLvlLbl val="0"/>
      </c:catAx>
      <c:valAx>
        <c:axId val="118313344"/>
        <c:scaling>
          <c:orientation val="minMax"/>
        </c:scaling>
        <c:delete val="0"/>
        <c:axPos val="l"/>
        <c:majorGridlines/>
        <c:numFmt formatCode="0.00%" sourceLinked="1"/>
        <c:majorTickMark val="out"/>
        <c:minorTickMark val="none"/>
        <c:tickLblPos val="nextTo"/>
        <c:crossAx val="118299264"/>
        <c:crosses val="autoZero"/>
        <c:crossBetween val="between"/>
      </c:valAx>
    </c:plotArea>
    <c:plotVisOnly val="1"/>
    <c:dispBlanksAs val="gap"/>
    <c:showDLblsOverMax val="0"/>
  </c:chart>
  <c:printSettings>
    <c:headerFooter/>
    <c:pageMargins b="1" l="0.75" r="0.75"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'Q11'!$C$48:$C$52</c:f>
              <c:strCache>
                <c:ptCount val="5"/>
                <c:pt idx="0">
                  <c:v>2FTE</c:v>
                </c:pt>
                <c:pt idx="1">
                  <c:v>1FTE</c:v>
                </c:pt>
                <c:pt idx="2">
                  <c:v>0,05FTE</c:v>
                </c:pt>
                <c:pt idx="3">
                  <c:v>AMBIGUOUS ANSWER</c:v>
                </c:pt>
                <c:pt idx="4">
                  <c:v>NO ANSWER</c:v>
                </c:pt>
              </c:strCache>
            </c:strRef>
          </c:cat>
          <c:val>
            <c:numRef>
              <c:f>'Q11'!$D$48:$D$52</c:f>
              <c:numCache>
                <c:formatCode>0.00%</c:formatCode>
                <c:ptCount val="5"/>
                <c:pt idx="0">
                  <c:v>4.5454545454545456E-2</c:v>
                </c:pt>
                <c:pt idx="1">
                  <c:v>6.8181818181818177E-2</c:v>
                </c:pt>
                <c:pt idx="2">
                  <c:v>4.5454545454545456E-2</c:v>
                </c:pt>
                <c:pt idx="3">
                  <c:v>4.5454545454545456E-2</c:v>
                </c:pt>
                <c:pt idx="4">
                  <c:v>0.79545454545454541</c:v>
                </c:pt>
              </c:numCache>
            </c:numRef>
          </c:val>
        </c:ser>
        <c:dLbls>
          <c:showLegendKey val="0"/>
          <c:showVal val="0"/>
          <c:showCatName val="0"/>
          <c:showSerName val="0"/>
          <c:showPercent val="0"/>
          <c:showBubbleSize val="0"/>
        </c:dLbls>
        <c:gapWidth val="150"/>
        <c:axId val="118320512"/>
        <c:axId val="118334592"/>
      </c:barChart>
      <c:catAx>
        <c:axId val="118320512"/>
        <c:scaling>
          <c:orientation val="minMax"/>
        </c:scaling>
        <c:delete val="0"/>
        <c:axPos val="l"/>
        <c:majorTickMark val="out"/>
        <c:minorTickMark val="none"/>
        <c:tickLblPos val="nextTo"/>
        <c:crossAx val="118334592"/>
        <c:crosses val="autoZero"/>
        <c:auto val="1"/>
        <c:lblAlgn val="ctr"/>
        <c:lblOffset val="100"/>
        <c:noMultiLvlLbl val="0"/>
      </c:catAx>
      <c:valAx>
        <c:axId val="118334592"/>
        <c:scaling>
          <c:orientation val="minMax"/>
        </c:scaling>
        <c:delete val="0"/>
        <c:axPos val="b"/>
        <c:majorGridlines/>
        <c:numFmt formatCode="0.00%" sourceLinked="1"/>
        <c:majorTickMark val="out"/>
        <c:minorTickMark val="none"/>
        <c:tickLblPos val="nextTo"/>
        <c:crossAx val="118320512"/>
        <c:crosses val="autoZero"/>
        <c:crossBetween val="between"/>
      </c:valAx>
    </c:plotArea>
    <c:plotVisOnly val="1"/>
    <c:dispBlanksAs val="gap"/>
    <c:showDLblsOverMax val="0"/>
  </c:chart>
  <c:printSettings>
    <c:headerFooter/>
    <c:pageMargins b="1" l="0.75" r="0.75"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Q12a!$C$48:$C$51</c:f>
              <c:strCache>
                <c:ptCount val="4"/>
                <c:pt idx="0">
                  <c:v>SOME ACTIVITIES OR DATA SERVICES ARE LISTED (TGICA)</c:v>
                </c:pt>
                <c:pt idx="1">
                  <c:v>NONE</c:v>
                </c:pt>
                <c:pt idx="2">
                  <c:v>NO ANSWER</c:v>
                </c:pt>
                <c:pt idx="3">
                  <c:v>AMBIGUOUS ANSWER</c:v>
                </c:pt>
              </c:strCache>
            </c:strRef>
          </c:cat>
          <c:val>
            <c:numRef>
              <c:f>Q12a!$D$48:$D$51</c:f>
              <c:numCache>
                <c:formatCode>0.00%</c:formatCode>
                <c:ptCount val="4"/>
                <c:pt idx="0">
                  <c:v>0.54545454545454541</c:v>
                </c:pt>
                <c:pt idx="1">
                  <c:v>0.13636363636363635</c:v>
                </c:pt>
                <c:pt idx="2">
                  <c:v>0.29545454545454547</c:v>
                </c:pt>
                <c:pt idx="3">
                  <c:v>2.2727272727272728E-2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Q12a!$C$48:$C$49</c:f>
              <c:strCache>
                <c:ptCount val="2"/>
                <c:pt idx="0">
                  <c:v>SOME ACTIVITIES OR DATA SERVICES ARE LISTED (TGICA)</c:v>
                </c:pt>
                <c:pt idx="1">
                  <c:v>NONE</c:v>
                </c:pt>
              </c:strCache>
            </c:strRef>
          </c:cat>
          <c:val>
            <c:numRef>
              <c:f>Q12a!$D$48:$D$49</c:f>
              <c:numCache>
                <c:formatCode>0.00%</c:formatCode>
                <c:ptCount val="2"/>
                <c:pt idx="0">
                  <c:v>0.54545454545454541</c:v>
                </c:pt>
                <c:pt idx="1">
                  <c:v>0.13636363636363635</c:v>
                </c:pt>
              </c:numCache>
            </c:numRef>
          </c:val>
        </c:ser>
        <c:dLbls>
          <c:showLegendKey val="0"/>
          <c:showVal val="0"/>
          <c:showCatName val="0"/>
          <c:showSerName val="0"/>
          <c:showPercent val="0"/>
          <c:showBubbleSize val="0"/>
        </c:dLbls>
        <c:gapWidth val="150"/>
        <c:axId val="118422912"/>
        <c:axId val="117130368"/>
      </c:barChart>
      <c:catAx>
        <c:axId val="118422912"/>
        <c:scaling>
          <c:orientation val="minMax"/>
        </c:scaling>
        <c:delete val="0"/>
        <c:axPos val="b"/>
        <c:majorTickMark val="out"/>
        <c:minorTickMark val="none"/>
        <c:tickLblPos val="nextTo"/>
        <c:crossAx val="117130368"/>
        <c:crosses val="autoZero"/>
        <c:auto val="1"/>
        <c:lblAlgn val="ctr"/>
        <c:lblOffset val="100"/>
        <c:noMultiLvlLbl val="0"/>
      </c:catAx>
      <c:valAx>
        <c:axId val="117130368"/>
        <c:scaling>
          <c:orientation val="minMax"/>
        </c:scaling>
        <c:delete val="0"/>
        <c:axPos val="l"/>
        <c:majorGridlines/>
        <c:numFmt formatCode="0.00%" sourceLinked="1"/>
        <c:majorTickMark val="out"/>
        <c:minorTickMark val="none"/>
        <c:tickLblPos val="nextTo"/>
        <c:crossAx val="118422912"/>
        <c:crosses val="autoZero"/>
        <c:crossBetween val="between"/>
      </c:valAx>
    </c:plotArea>
    <c:plotVisOnly val="1"/>
    <c:dispBlanksAs val="gap"/>
    <c:showDLblsOverMax val="0"/>
  </c:chart>
  <c:printSettings>
    <c:headerFooter/>
    <c:pageMargins b="1" l="0.75" r="0.75"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Q12a!$C$48:$C$49</c:f>
              <c:strCache>
                <c:ptCount val="2"/>
                <c:pt idx="0">
                  <c:v>SOME ACTIVITIES OR DATA SERVICES ARE LISTED (TGICA)</c:v>
                </c:pt>
                <c:pt idx="1">
                  <c:v>NONE</c:v>
                </c:pt>
              </c:strCache>
            </c:strRef>
          </c:cat>
          <c:val>
            <c:numRef>
              <c:f>Q12a!$D$48:$D$49</c:f>
              <c:numCache>
                <c:formatCode>0.00%</c:formatCode>
                <c:ptCount val="2"/>
                <c:pt idx="0">
                  <c:v>0.54545454545454541</c:v>
                </c:pt>
                <c:pt idx="1">
                  <c:v>0.13636363636363635</c:v>
                </c:pt>
              </c:numCache>
            </c:numRef>
          </c:val>
        </c:ser>
        <c:dLbls>
          <c:showLegendKey val="0"/>
          <c:showVal val="0"/>
          <c:showCatName val="0"/>
          <c:showSerName val="0"/>
          <c:showPercent val="0"/>
          <c:showBubbleSize val="0"/>
        </c:dLbls>
        <c:gapWidth val="150"/>
        <c:axId val="116597120"/>
        <c:axId val="116598656"/>
      </c:barChart>
      <c:catAx>
        <c:axId val="116597120"/>
        <c:scaling>
          <c:orientation val="minMax"/>
        </c:scaling>
        <c:delete val="0"/>
        <c:axPos val="l"/>
        <c:majorTickMark val="out"/>
        <c:minorTickMark val="none"/>
        <c:tickLblPos val="nextTo"/>
        <c:crossAx val="116598656"/>
        <c:crosses val="autoZero"/>
        <c:auto val="1"/>
        <c:lblAlgn val="ctr"/>
        <c:lblOffset val="100"/>
        <c:noMultiLvlLbl val="0"/>
      </c:catAx>
      <c:valAx>
        <c:axId val="116598656"/>
        <c:scaling>
          <c:orientation val="minMax"/>
        </c:scaling>
        <c:delete val="0"/>
        <c:axPos val="b"/>
        <c:majorGridlines/>
        <c:numFmt formatCode="0.00%" sourceLinked="1"/>
        <c:majorTickMark val="out"/>
        <c:minorTickMark val="none"/>
        <c:tickLblPos val="nextTo"/>
        <c:crossAx val="116597120"/>
        <c:crosses val="autoZero"/>
        <c:crossBetween val="between"/>
      </c:valAx>
    </c:plotArea>
    <c:plotVisOnly val="1"/>
    <c:dispBlanksAs val="gap"/>
    <c:showDLblsOverMax val="0"/>
  </c:chart>
  <c:printSettings>
    <c:headerFooter/>
    <c:pageMargins b="1" l="0.75" r="0.75" t="1" header="0.5" footer="0.5"/>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Q12a!$C$48:$C$51</c:f>
              <c:strCache>
                <c:ptCount val="4"/>
                <c:pt idx="0">
                  <c:v>SOME ACTIVITIES OR DATA SERVICES ARE LISTED (TGICA)</c:v>
                </c:pt>
                <c:pt idx="1">
                  <c:v>NONE</c:v>
                </c:pt>
                <c:pt idx="2">
                  <c:v>NO ANSWER</c:v>
                </c:pt>
                <c:pt idx="3">
                  <c:v>AMBIGUOUS ANSWER</c:v>
                </c:pt>
              </c:strCache>
            </c:strRef>
          </c:cat>
          <c:val>
            <c:numRef>
              <c:f>Q12a!$D$48:$D$51</c:f>
              <c:numCache>
                <c:formatCode>0.00%</c:formatCode>
                <c:ptCount val="4"/>
                <c:pt idx="0">
                  <c:v>0.54545454545454541</c:v>
                </c:pt>
                <c:pt idx="1">
                  <c:v>0.13636363636363635</c:v>
                </c:pt>
                <c:pt idx="2">
                  <c:v>0.29545454545454547</c:v>
                </c:pt>
                <c:pt idx="3">
                  <c:v>2.2727272727272728E-2</c:v>
                </c:pt>
              </c:numCache>
            </c:numRef>
          </c:val>
        </c:ser>
        <c:dLbls>
          <c:showLegendKey val="0"/>
          <c:showVal val="0"/>
          <c:showCatName val="0"/>
          <c:showSerName val="0"/>
          <c:showPercent val="0"/>
          <c:showBubbleSize val="0"/>
        </c:dLbls>
        <c:gapWidth val="150"/>
        <c:axId val="116651136"/>
        <c:axId val="116652672"/>
      </c:barChart>
      <c:catAx>
        <c:axId val="116651136"/>
        <c:scaling>
          <c:orientation val="minMax"/>
        </c:scaling>
        <c:delete val="0"/>
        <c:axPos val="b"/>
        <c:majorTickMark val="out"/>
        <c:minorTickMark val="none"/>
        <c:tickLblPos val="nextTo"/>
        <c:crossAx val="116652672"/>
        <c:crosses val="autoZero"/>
        <c:auto val="1"/>
        <c:lblAlgn val="ctr"/>
        <c:lblOffset val="100"/>
        <c:noMultiLvlLbl val="0"/>
      </c:catAx>
      <c:valAx>
        <c:axId val="116652672"/>
        <c:scaling>
          <c:orientation val="minMax"/>
        </c:scaling>
        <c:delete val="0"/>
        <c:axPos val="l"/>
        <c:majorGridlines/>
        <c:numFmt formatCode="0.00%" sourceLinked="1"/>
        <c:majorTickMark val="out"/>
        <c:minorTickMark val="none"/>
        <c:tickLblPos val="nextTo"/>
        <c:crossAx val="116651136"/>
        <c:crosses val="autoZero"/>
        <c:crossBetween val="between"/>
      </c:valAx>
    </c:plotArea>
    <c:plotVisOnly val="1"/>
    <c:dispBlanksAs val="gap"/>
    <c:showDLblsOverMax val="0"/>
  </c:chart>
  <c:printSettings>
    <c:headerFooter/>
    <c:pageMargins b="1" l="0.75" r="0.75"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Q12a!$C$48:$C$51</c:f>
              <c:strCache>
                <c:ptCount val="4"/>
                <c:pt idx="0">
                  <c:v>SOME ACTIVITIES OR DATA SERVICES ARE LISTED (TGICA)</c:v>
                </c:pt>
                <c:pt idx="1">
                  <c:v>NONE</c:v>
                </c:pt>
                <c:pt idx="2">
                  <c:v>NO ANSWER</c:v>
                </c:pt>
                <c:pt idx="3">
                  <c:v>AMBIGUOUS ANSWER</c:v>
                </c:pt>
              </c:strCache>
            </c:strRef>
          </c:cat>
          <c:val>
            <c:numRef>
              <c:f>Q12a!$D$48:$D$51</c:f>
              <c:numCache>
                <c:formatCode>0.00%</c:formatCode>
                <c:ptCount val="4"/>
                <c:pt idx="0">
                  <c:v>0.54545454545454541</c:v>
                </c:pt>
                <c:pt idx="1">
                  <c:v>0.13636363636363635</c:v>
                </c:pt>
                <c:pt idx="2">
                  <c:v>0.29545454545454547</c:v>
                </c:pt>
                <c:pt idx="3">
                  <c:v>2.2727272727272728E-2</c:v>
                </c:pt>
              </c:numCache>
            </c:numRef>
          </c:val>
        </c:ser>
        <c:dLbls>
          <c:showLegendKey val="0"/>
          <c:showVal val="0"/>
          <c:showCatName val="0"/>
          <c:showSerName val="0"/>
          <c:showPercent val="0"/>
          <c:showBubbleSize val="0"/>
        </c:dLbls>
        <c:gapWidth val="150"/>
        <c:axId val="118368128"/>
        <c:axId val="118369664"/>
      </c:barChart>
      <c:catAx>
        <c:axId val="118368128"/>
        <c:scaling>
          <c:orientation val="minMax"/>
        </c:scaling>
        <c:delete val="0"/>
        <c:axPos val="l"/>
        <c:majorTickMark val="out"/>
        <c:minorTickMark val="none"/>
        <c:tickLblPos val="nextTo"/>
        <c:crossAx val="118369664"/>
        <c:crosses val="autoZero"/>
        <c:auto val="1"/>
        <c:lblAlgn val="ctr"/>
        <c:lblOffset val="100"/>
        <c:noMultiLvlLbl val="0"/>
      </c:catAx>
      <c:valAx>
        <c:axId val="118369664"/>
        <c:scaling>
          <c:orientation val="minMax"/>
        </c:scaling>
        <c:delete val="0"/>
        <c:axPos val="b"/>
        <c:majorGridlines/>
        <c:numFmt formatCode="0.00%" sourceLinked="1"/>
        <c:majorTickMark val="out"/>
        <c:minorTickMark val="none"/>
        <c:tickLblPos val="nextTo"/>
        <c:crossAx val="118368128"/>
        <c:crosses val="autoZero"/>
        <c:crossBetween val="between"/>
      </c:valAx>
    </c:plotArea>
    <c:plotVisOnly val="1"/>
    <c:dispBlanksAs val="gap"/>
    <c:showDLblsOverMax val="0"/>
  </c:chart>
  <c:printSettings>
    <c:headerFooter/>
    <c:pageMargins b="1" l="0.75" r="0.75" t="1" header="0.5" footer="0.5"/>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Q12b!$C$48:$C$51</c:f>
              <c:strCache>
                <c:ptCount val="4"/>
                <c:pt idx="0">
                  <c:v>SOME ACTIVITIES OR DATA SERVICES ARE LISTED (DDC)</c:v>
                </c:pt>
                <c:pt idx="1">
                  <c:v>NONE</c:v>
                </c:pt>
                <c:pt idx="2">
                  <c:v>NO ANSWER</c:v>
                </c:pt>
                <c:pt idx="3">
                  <c:v>AMBIGUOUS ANSWER</c:v>
                </c:pt>
              </c:strCache>
            </c:strRef>
          </c:cat>
          <c:val>
            <c:numRef>
              <c:f>Q12b!$D$48:$D$51</c:f>
              <c:numCache>
                <c:formatCode>0.00%</c:formatCode>
                <c:ptCount val="4"/>
                <c:pt idx="0">
                  <c:v>0.56818181818181823</c:v>
                </c:pt>
                <c:pt idx="1">
                  <c:v>0.15909090909090909</c:v>
                </c:pt>
                <c:pt idx="2">
                  <c:v>0.25</c:v>
                </c:pt>
                <c:pt idx="3">
                  <c:v>2.2727272727272728E-2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Q12b!$C$48:$C$51</c:f>
              <c:strCache>
                <c:ptCount val="4"/>
                <c:pt idx="0">
                  <c:v>SOME ACTIVITIES OR DATA SERVICES ARE LISTED (DDC)</c:v>
                </c:pt>
                <c:pt idx="1">
                  <c:v>NONE</c:v>
                </c:pt>
                <c:pt idx="2">
                  <c:v>NO ANSWER</c:v>
                </c:pt>
                <c:pt idx="3">
                  <c:v>AMBIGUOUS ANSWER</c:v>
                </c:pt>
              </c:strCache>
            </c:strRef>
          </c:cat>
          <c:val>
            <c:numRef>
              <c:f>Q12b!$D$48:$D$51</c:f>
              <c:numCache>
                <c:formatCode>0.00%</c:formatCode>
                <c:ptCount val="4"/>
                <c:pt idx="0">
                  <c:v>0.56818181818181823</c:v>
                </c:pt>
                <c:pt idx="1">
                  <c:v>0.15909090909090909</c:v>
                </c:pt>
                <c:pt idx="2">
                  <c:v>0.25</c:v>
                </c:pt>
                <c:pt idx="3">
                  <c:v>2.2727272727272728E-2</c:v>
                </c:pt>
              </c:numCache>
            </c:numRef>
          </c:val>
        </c:ser>
        <c:dLbls>
          <c:showLegendKey val="0"/>
          <c:showVal val="0"/>
          <c:showCatName val="0"/>
          <c:showSerName val="0"/>
          <c:showPercent val="0"/>
          <c:showBubbleSize val="0"/>
        </c:dLbls>
        <c:gapWidth val="150"/>
        <c:axId val="118777728"/>
        <c:axId val="118779264"/>
      </c:barChart>
      <c:catAx>
        <c:axId val="118777728"/>
        <c:scaling>
          <c:orientation val="minMax"/>
        </c:scaling>
        <c:delete val="0"/>
        <c:axPos val="b"/>
        <c:majorTickMark val="out"/>
        <c:minorTickMark val="none"/>
        <c:tickLblPos val="nextTo"/>
        <c:crossAx val="118779264"/>
        <c:crosses val="autoZero"/>
        <c:auto val="1"/>
        <c:lblAlgn val="ctr"/>
        <c:lblOffset val="100"/>
        <c:noMultiLvlLbl val="0"/>
      </c:catAx>
      <c:valAx>
        <c:axId val="118779264"/>
        <c:scaling>
          <c:orientation val="minMax"/>
        </c:scaling>
        <c:delete val="0"/>
        <c:axPos val="l"/>
        <c:majorGridlines/>
        <c:numFmt formatCode="0.00%" sourceLinked="1"/>
        <c:majorTickMark val="out"/>
        <c:minorTickMark val="none"/>
        <c:tickLblPos val="nextTo"/>
        <c:crossAx val="118777728"/>
        <c:crosses val="autoZero"/>
        <c:crossBetween val="between"/>
      </c:valAx>
    </c:plotArea>
    <c:plotVisOnly val="1"/>
    <c:dispBlanksAs val="gap"/>
    <c:showDLblsOverMax val="0"/>
  </c:chart>
  <c:printSettings>
    <c:headerFooter/>
    <c:pageMargins b="1" l="0.75" r="0.75" t="1" header="0.5" footer="0.5"/>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Q12b!$C$48:$C$51</c:f>
              <c:strCache>
                <c:ptCount val="4"/>
                <c:pt idx="0">
                  <c:v>SOME ACTIVITIES OR DATA SERVICES ARE LISTED (DDC)</c:v>
                </c:pt>
                <c:pt idx="1">
                  <c:v>NONE</c:v>
                </c:pt>
                <c:pt idx="2">
                  <c:v>NO ANSWER</c:v>
                </c:pt>
                <c:pt idx="3">
                  <c:v>AMBIGUOUS ANSWER</c:v>
                </c:pt>
              </c:strCache>
            </c:strRef>
          </c:cat>
          <c:val>
            <c:numRef>
              <c:f>Q12b!$D$48:$D$51</c:f>
              <c:numCache>
                <c:formatCode>0.00%</c:formatCode>
                <c:ptCount val="4"/>
                <c:pt idx="0">
                  <c:v>0.56818181818181823</c:v>
                </c:pt>
                <c:pt idx="1">
                  <c:v>0.15909090909090909</c:v>
                </c:pt>
                <c:pt idx="2">
                  <c:v>0.25</c:v>
                </c:pt>
                <c:pt idx="3">
                  <c:v>2.2727272727272728E-2</c:v>
                </c:pt>
              </c:numCache>
            </c:numRef>
          </c:val>
        </c:ser>
        <c:dLbls>
          <c:showLegendKey val="0"/>
          <c:showVal val="0"/>
          <c:showCatName val="0"/>
          <c:showSerName val="0"/>
          <c:showPercent val="0"/>
          <c:showBubbleSize val="0"/>
        </c:dLbls>
        <c:gapWidth val="150"/>
        <c:axId val="118786688"/>
        <c:axId val="118804864"/>
      </c:barChart>
      <c:catAx>
        <c:axId val="118786688"/>
        <c:scaling>
          <c:orientation val="minMax"/>
        </c:scaling>
        <c:delete val="0"/>
        <c:axPos val="l"/>
        <c:majorTickMark val="out"/>
        <c:minorTickMark val="none"/>
        <c:tickLblPos val="nextTo"/>
        <c:crossAx val="118804864"/>
        <c:crosses val="autoZero"/>
        <c:auto val="1"/>
        <c:lblAlgn val="ctr"/>
        <c:lblOffset val="100"/>
        <c:noMultiLvlLbl val="0"/>
      </c:catAx>
      <c:valAx>
        <c:axId val="118804864"/>
        <c:scaling>
          <c:orientation val="minMax"/>
        </c:scaling>
        <c:delete val="0"/>
        <c:axPos val="b"/>
        <c:majorGridlines/>
        <c:numFmt formatCode="0.00%" sourceLinked="1"/>
        <c:majorTickMark val="out"/>
        <c:minorTickMark val="none"/>
        <c:tickLblPos val="nextTo"/>
        <c:crossAx val="118786688"/>
        <c:crosses val="autoZero"/>
        <c:crossBetween val="between"/>
      </c:valAx>
    </c:plotArea>
    <c:plotVisOnly val="1"/>
    <c:dispBlanksAs val="gap"/>
    <c:showDLblsOverMax val="0"/>
  </c:chart>
  <c:printSettings>
    <c:headerFooter/>
    <c:pageMargins b="1" l="0.75" r="0.75" t="1" header="0.5" footer="0.5"/>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Q12b!$C$48:$C$49</c:f>
              <c:strCache>
                <c:ptCount val="2"/>
                <c:pt idx="0">
                  <c:v>SOME ACTIVITIES OR DATA SERVICES ARE LISTED (DDC)</c:v>
                </c:pt>
                <c:pt idx="1">
                  <c:v>NONE</c:v>
                </c:pt>
              </c:strCache>
            </c:strRef>
          </c:cat>
          <c:val>
            <c:numRef>
              <c:f>Q12b!$D$48:$D$49</c:f>
              <c:numCache>
                <c:formatCode>0.00%</c:formatCode>
                <c:ptCount val="2"/>
                <c:pt idx="0">
                  <c:v>0.56818181818181823</c:v>
                </c:pt>
                <c:pt idx="1">
                  <c:v>0.15909090909090909</c:v>
                </c:pt>
              </c:numCache>
            </c:numRef>
          </c:val>
        </c:ser>
        <c:dLbls>
          <c:showLegendKey val="0"/>
          <c:showVal val="0"/>
          <c:showCatName val="0"/>
          <c:showSerName val="0"/>
          <c:showPercent val="0"/>
          <c:showBubbleSize val="0"/>
        </c:dLbls>
        <c:gapWidth val="150"/>
        <c:axId val="118812032"/>
        <c:axId val="118563968"/>
      </c:barChart>
      <c:catAx>
        <c:axId val="118812032"/>
        <c:scaling>
          <c:orientation val="minMax"/>
        </c:scaling>
        <c:delete val="0"/>
        <c:axPos val="b"/>
        <c:majorTickMark val="out"/>
        <c:minorTickMark val="none"/>
        <c:tickLblPos val="nextTo"/>
        <c:crossAx val="118563968"/>
        <c:crosses val="autoZero"/>
        <c:auto val="1"/>
        <c:lblAlgn val="ctr"/>
        <c:lblOffset val="100"/>
        <c:noMultiLvlLbl val="0"/>
      </c:catAx>
      <c:valAx>
        <c:axId val="118563968"/>
        <c:scaling>
          <c:orientation val="minMax"/>
        </c:scaling>
        <c:delete val="0"/>
        <c:axPos val="l"/>
        <c:majorGridlines/>
        <c:numFmt formatCode="0.00%" sourceLinked="1"/>
        <c:majorTickMark val="out"/>
        <c:minorTickMark val="none"/>
        <c:tickLblPos val="nextTo"/>
        <c:crossAx val="118812032"/>
        <c:crosses val="autoZero"/>
        <c:crossBetween val="between"/>
      </c:valAx>
    </c:plotArea>
    <c:plotVisOnly val="1"/>
    <c:dispBlanksAs val="gap"/>
    <c:showDLblsOverMax val="0"/>
  </c:chart>
  <c:printSettings>
    <c:headerFooter/>
    <c:pageMargins b="1" l="0.75" r="0.75"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Q12b!$C$48:$C$49</c:f>
              <c:strCache>
                <c:ptCount val="2"/>
                <c:pt idx="0">
                  <c:v>SOME ACTIVITIES OR DATA SERVICES ARE LISTED (DDC)</c:v>
                </c:pt>
                <c:pt idx="1">
                  <c:v>NONE</c:v>
                </c:pt>
              </c:strCache>
            </c:strRef>
          </c:cat>
          <c:val>
            <c:numRef>
              <c:f>Q12b!$D$48:$D$49</c:f>
              <c:numCache>
                <c:formatCode>0.00%</c:formatCode>
                <c:ptCount val="2"/>
                <c:pt idx="0">
                  <c:v>0.56818181818181823</c:v>
                </c:pt>
                <c:pt idx="1">
                  <c:v>0.15909090909090909</c:v>
                </c:pt>
              </c:numCache>
            </c:numRef>
          </c:val>
        </c:ser>
        <c:dLbls>
          <c:showLegendKey val="0"/>
          <c:showVal val="0"/>
          <c:showCatName val="0"/>
          <c:showSerName val="0"/>
          <c:showPercent val="0"/>
          <c:showBubbleSize val="0"/>
        </c:dLbls>
        <c:gapWidth val="150"/>
        <c:axId val="118587776"/>
        <c:axId val="118589312"/>
      </c:barChart>
      <c:catAx>
        <c:axId val="118587776"/>
        <c:scaling>
          <c:orientation val="minMax"/>
        </c:scaling>
        <c:delete val="0"/>
        <c:axPos val="l"/>
        <c:majorTickMark val="out"/>
        <c:minorTickMark val="none"/>
        <c:tickLblPos val="nextTo"/>
        <c:crossAx val="118589312"/>
        <c:crosses val="autoZero"/>
        <c:auto val="1"/>
        <c:lblAlgn val="ctr"/>
        <c:lblOffset val="100"/>
        <c:noMultiLvlLbl val="0"/>
      </c:catAx>
      <c:valAx>
        <c:axId val="118589312"/>
        <c:scaling>
          <c:orientation val="minMax"/>
        </c:scaling>
        <c:delete val="0"/>
        <c:axPos val="b"/>
        <c:majorGridlines/>
        <c:numFmt formatCode="0.00%" sourceLinked="1"/>
        <c:majorTickMark val="out"/>
        <c:minorTickMark val="none"/>
        <c:tickLblPos val="nextTo"/>
        <c:crossAx val="118587776"/>
        <c:crosses val="autoZero"/>
        <c:crossBetween val="between"/>
      </c:valAx>
    </c:plotArea>
    <c:plotVisOnly val="1"/>
    <c:dispBlanksAs val="gap"/>
    <c:showDLblsOverMax val="0"/>
  </c:chart>
  <c:printSettings>
    <c:headerFooter/>
    <c:pageMargins b="1" l="0.75" r="0.75" t="1" header="0.5" footer="0.5"/>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Q13a!$C$48:$C$50</c:f>
              <c:strCache>
                <c:ptCount val="3"/>
                <c:pt idx="0">
                  <c:v>SOME ACTIVITIES OR DATA SERVICES ARE LISTED (TGICA)</c:v>
                </c:pt>
                <c:pt idx="1">
                  <c:v>NONE</c:v>
                </c:pt>
                <c:pt idx="2">
                  <c:v>NO ANSWER</c:v>
                </c:pt>
              </c:strCache>
            </c:strRef>
          </c:cat>
          <c:val>
            <c:numRef>
              <c:f>Q13a!$D$48:$D$50</c:f>
              <c:numCache>
                <c:formatCode>0.00%</c:formatCode>
                <c:ptCount val="3"/>
                <c:pt idx="0">
                  <c:v>0.38636363636363635</c:v>
                </c:pt>
                <c:pt idx="1">
                  <c:v>0.18181818181818182</c:v>
                </c:pt>
                <c:pt idx="2">
                  <c:v>0.43181818181818182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Q13a!$C$48:$C$50</c:f>
              <c:strCache>
                <c:ptCount val="3"/>
                <c:pt idx="0">
                  <c:v>SOME ACTIVITIES OR DATA SERVICES ARE LISTED (TGICA)</c:v>
                </c:pt>
                <c:pt idx="1">
                  <c:v>NONE</c:v>
                </c:pt>
                <c:pt idx="2">
                  <c:v>NO ANSWER</c:v>
                </c:pt>
              </c:strCache>
            </c:strRef>
          </c:cat>
          <c:val>
            <c:numRef>
              <c:f>Q13a!$D$48:$D$50</c:f>
              <c:numCache>
                <c:formatCode>0.00%</c:formatCode>
                <c:ptCount val="3"/>
                <c:pt idx="0">
                  <c:v>0.38636363636363635</c:v>
                </c:pt>
                <c:pt idx="1">
                  <c:v>0.18181818181818182</c:v>
                </c:pt>
                <c:pt idx="2">
                  <c:v>0.43181818181818182</c:v>
                </c:pt>
              </c:numCache>
            </c:numRef>
          </c:val>
        </c:ser>
        <c:dLbls>
          <c:showLegendKey val="0"/>
          <c:showVal val="0"/>
          <c:showCatName val="0"/>
          <c:showSerName val="0"/>
          <c:showPercent val="0"/>
          <c:showBubbleSize val="0"/>
        </c:dLbls>
        <c:gapWidth val="150"/>
        <c:axId val="118665216"/>
        <c:axId val="118666752"/>
      </c:barChart>
      <c:catAx>
        <c:axId val="118665216"/>
        <c:scaling>
          <c:orientation val="minMax"/>
        </c:scaling>
        <c:delete val="0"/>
        <c:axPos val="b"/>
        <c:majorTickMark val="out"/>
        <c:minorTickMark val="none"/>
        <c:tickLblPos val="nextTo"/>
        <c:crossAx val="118666752"/>
        <c:crosses val="autoZero"/>
        <c:auto val="1"/>
        <c:lblAlgn val="ctr"/>
        <c:lblOffset val="100"/>
        <c:noMultiLvlLbl val="0"/>
      </c:catAx>
      <c:valAx>
        <c:axId val="118666752"/>
        <c:scaling>
          <c:orientation val="minMax"/>
        </c:scaling>
        <c:delete val="0"/>
        <c:axPos val="l"/>
        <c:majorGridlines/>
        <c:numFmt formatCode="0.00%" sourceLinked="1"/>
        <c:majorTickMark val="out"/>
        <c:minorTickMark val="none"/>
        <c:tickLblPos val="nextTo"/>
        <c:crossAx val="118665216"/>
        <c:crosses val="autoZero"/>
        <c:crossBetween val="between"/>
      </c:valAx>
    </c:plotArea>
    <c:plotVisOnly val="1"/>
    <c:dispBlanksAs val="gap"/>
    <c:showDLblsOverMax val="0"/>
  </c:chart>
  <c:printSettings>
    <c:headerFooter/>
    <c:pageMargins b="1" l="0.75" r="0.75" t="1" header="0.5" footer="0.5"/>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Q13a!$C$48:$C$50</c:f>
              <c:strCache>
                <c:ptCount val="3"/>
                <c:pt idx="0">
                  <c:v>SOME ACTIVITIES OR DATA SERVICES ARE LISTED (TGICA)</c:v>
                </c:pt>
                <c:pt idx="1">
                  <c:v>NONE</c:v>
                </c:pt>
                <c:pt idx="2">
                  <c:v>NO ANSWER</c:v>
                </c:pt>
              </c:strCache>
            </c:strRef>
          </c:cat>
          <c:val>
            <c:numRef>
              <c:f>Q13a!$D$48:$D$50</c:f>
              <c:numCache>
                <c:formatCode>0.00%</c:formatCode>
                <c:ptCount val="3"/>
                <c:pt idx="0">
                  <c:v>0.38636363636363635</c:v>
                </c:pt>
                <c:pt idx="1">
                  <c:v>0.18181818181818182</c:v>
                </c:pt>
                <c:pt idx="2">
                  <c:v>0.43181818181818182</c:v>
                </c:pt>
              </c:numCache>
            </c:numRef>
          </c:val>
        </c:ser>
        <c:dLbls>
          <c:showLegendKey val="0"/>
          <c:showVal val="0"/>
          <c:showCatName val="0"/>
          <c:showSerName val="0"/>
          <c:showPercent val="0"/>
          <c:showBubbleSize val="0"/>
        </c:dLbls>
        <c:gapWidth val="150"/>
        <c:axId val="118694656"/>
        <c:axId val="118696192"/>
      </c:barChart>
      <c:catAx>
        <c:axId val="118694656"/>
        <c:scaling>
          <c:orientation val="minMax"/>
        </c:scaling>
        <c:delete val="0"/>
        <c:axPos val="l"/>
        <c:majorTickMark val="out"/>
        <c:minorTickMark val="none"/>
        <c:tickLblPos val="nextTo"/>
        <c:crossAx val="118696192"/>
        <c:crosses val="autoZero"/>
        <c:auto val="1"/>
        <c:lblAlgn val="ctr"/>
        <c:lblOffset val="100"/>
        <c:noMultiLvlLbl val="0"/>
      </c:catAx>
      <c:valAx>
        <c:axId val="118696192"/>
        <c:scaling>
          <c:orientation val="minMax"/>
        </c:scaling>
        <c:delete val="0"/>
        <c:axPos val="b"/>
        <c:majorGridlines/>
        <c:numFmt formatCode="0.00%" sourceLinked="1"/>
        <c:majorTickMark val="out"/>
        <c:minorTickMark val="none"/>
        <c:tickLblPos val="nextTo"/>
        <c:crossAx val="118694656"/>
        <c:crosses val="autoZero"/>
        <c:crossBetween val="between"/>
      </c:valAx>
    </c:plotArea>
    <c:plotVisOnly val="1"/>
    <c:dispBlanksAs val="gap"/>
    <c:showDLblsOverMax val="0"/>
  </c:chart>
  <c:printSettings>
    <c:headerFooter/>
    <c:pageMargins b="1" l="0.75" r="0.75" t="1" header="0.5" footer="0.5"/>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Q13a!$C$48:$C$49</c:f>
              <c:strCache>
                <c:ptCount val="2"/>
                <c:pt idx="0">
                  <c:v>SOME ACTIVITIES OR DATA SERVICES ARE LISTED (TGICA)</c:v>
                </c:pt>
                <c:pt idx="1">
                  <c:v>NONE</c:v>
                </c:pt>
              </c:strCache>
            </c:strRef>
          </c:cat>
          <c:val>
            <c:numRef>
              <c:f>Q13a!$D$48:$D$49</c:f>
              <c:numCache>
                <c:formatCode>0.00%</c:formatCode>
                <c:ptCount val="2"/>
                <c:pt idx="0">
                  <c:v>0.38636363636363635</c:v>
                </c:pt>
                <c:pt idx="1">
                  <c:v>0.18181818181818182</c:v>
                </c:pt>
              </c:numCache>
            </c:numRef>
          </c:val>
        </c:ser>
        <c:dLbls>
          <c:showLegendKey val="0"/>
          <c:showVal val="0"/>
          <c:showCatName val="0"/>
          <c:showSerName val="0"/>
          <c:showPercent val="0"/>
          <c:showBubbleSize val="0"/>
        </c:dLbls>
        <c:gapWidth val="150"/>
        <c:axId val="118715904"/>
        <c:axId val="118717440"/>
      </c:barChart>
      <c:catAx>
        <c:axId val="118715904"/>
        <c:scaling>
          <c:orientation val="minMax"/>
        </c:scaling>
        <c:delete val="0"/>
        <c:axPos val="b"/>
        <c:majorTickMark val="out"/>
        <c:minorTickMark val="none"/>
        <c:tickLblPos val="nextTo"/>
        <c:crossAx val="118717440"/>
        <c:crosses val="autoZero"/>
        <c:auto val="1"/>
        <c:lblAlgn val="ctr"/>
        <c:lblOffset val="100"/>
        <c:noMultiLvlLbl val="0"/>
      </c:catAx>
      <c:valAx>
        <c:axId val="118717440"/>
        <c:scaling>
          <c:orientation val="minMax"/>
        </c:scaling>
        <c:delete val="0"/>
        <c:axPos val="l"/>
        <c:majorGridlines/>
        <c:numFmt formatCode="0.00%" sourceLinked="1"/>
        <c:majorTickMark val="out"/>
        <c:minorTickMark val="none"/>
        <c:tickLblPos val="nextTo"/>
        <c:crossAx val="118715904"/>
        <c:crosses val="autoZero"/>
        <c:crossBetween val="between"/>
      </c:valAx>
    </c:plotArea>
    <c:plotVisOnly val="1"/>
    <c:dispBlanksAs val="gap"/>
    <c:showDLblsOverMax val="0"/>
  </c:chart>
  <c:printSettings>
    <c:headerFooter/>
    <c:pageMargins b="1" l="0.75" r="0.75" t="1" header="0.5" footer="0.5"/>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Q13a!$C$48:$C$49</c:f>
              <c:strCache>
                <c:ptCount val="2"/>
                <c:pt idx="0">
                  <c:v>SOME ACTIVITIES OR DATA SERVICES ARE LISTED (TGICA)</c:v>
                </c:pt>
                <c:pt idx="1">
                  <c:v>NONE</c:v>
                </c:pt>
              </c:strCache>
            </c:strRef>
          </c:cat>
          <c:val>
            <c:numRef>
              <c:f>Q13a!$D$48:$D$49</c:f>
              <c:numCache>
                <c:formatCode>0.00%</c:formatCode>
                <c:ptCount val="2"/>
                <c:pt idx="0">
                  <c:v>0.38636363636363635</c:v>
                </c:pt>
                <c:pt idx="1">
                  <c:v>0.18181818181818182</c:v>
                </c:pt>
              </c:numCache>
            </c:numRef>
          </c:val>
        </c:ser>
        <c:dLbls>
          <c:showLegendKey val="0"/>
          <c:showVal val="0"/>
          <c:showCatName val="0"/>
          <c:showSerName val="0"/>
          <c:showPercent val="0"/>
          <c:showBubbleSize val="0"/>
        </c:dLbls>
        <c:gapWidth val="150"/>
        <c:axId val="118733056"/>
        <c:axId val="119152640"/>
      </c:barChart>
      <c:catAx>
        <c:axId val="118733056"/>
        <c:scaling>
          <c:orientation val="minMax"/>
        </c:scaling>
        <c:delete val="0"/>
        <c:axPos val="l"/>
        <c:majorTickMark val="out"/>
        <c:minorTickMark val="none"/>
        <c:tickLblPos val="nextTo"/>
        <c:crossAx val="119152640"/>
        <c:crosses val="autoZero"/>
        <c:auto val="1"/>
        <c:lblAlgn val="ctr"/>
        <c:lblOffset val="100"/>
        <c:noMultiLvlLbl val="0"/>
      </c:catAx>
      <c:valAx>
        <c:axId val="119152640"/>
        <c:scaling>
          <c:orientation val="minMax"/>
        </c:scaling>
        <c:delete val="0"/>
        <c:axPos val="b"/>
        <c:majorGridlines/>
        <c:numFmt formatCode="0.00%" sourceLinked="1"/>
        <c:majorTickMark val="out"/>
        <c:minorTickMark val="none"/>
        <c:tickLblPos val="nextTo"/>
        <c:crossAx val="118733056"/>
        <c:crosses val="autoZero"/>
        <c:crossBetween val="between"/>
      </c:valAx>
    </c:plotArea>
    <c:plotVisOnly val="1"/>
    <c:dispBlanksAs val="gap"/>
    <c:showDLblsOverMax val="0"/>
  </c:chart>
  <c:printSettings>
    <c:headerFooter/>
    <c:pageMargins b="1" l="0.75" r="0.75"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Q13b!$C$48:$C$51</c:f>
              <c:strCache>
                <c:ptCount val="4"/>
                <c:pt idx="0">
                  <c:v>SOME ACTIVITIES OR DATA SERVICES ARE LISTED (TGICA)</c:v>
                </c:pt>
                <c:pt idx="1">
                  <c:v>NONE</c:v>
                </c:pt>
                <c:pt idx="2">
                  <c:v>NO ANSWER</c:v>
                </c:pt>
                <c:pt idx="3">
                  <c:v>AMBIGUOUS ANSWER</c:v>
                </c:pt>
              </c:strCache>
            </c:strRef>
          </c:cat>
          <c:val>
            <c:numRef>
              <c:f>Q13b!$D$48:$D$51</c:f>
              <c:numCache>
                <c:formatCode>0.00%</c:formatCode>
                <c:ptCount val="4"/>
                <c:pt idx="0">
                  <c:v>0.40909090909090912</c:v>
                </c:pt>
                <c:pt idx="1">
                  <c:v>0.22727272727272727</c:v>
                </c:pt>
                <c:pt idx="2">
                  <c:v>0.34090909090909088</c:v>
                </c:pt>
                <c:pt idx="3">
                  <c:v>2.2727272727272728E-2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Q13b!$C$48:$C$51</c:f>
              <c:strCache>
                <c:ptCount val="4"/>
                <c:pt idx="0">
                  <c:v>SOME ACTIVITIES OR DATA SERVICES ARE LISTED (TGICA)</c:v>
                </c:pt>
                <c:pt idx="1">
                  <c:v>NONE</c:v>
                </c:pt>
                <c:pt idx="2">
                  <c:v>NO ANSWER</c:v>
                </c:pt>
                <c:pt idx="3">
                  <c:v>AMBIGUOUS ANSWER</c:v>
                </c:pt>
              </c:strCache>
            </c:strRef>
          </c:cat>
          <c:val>
            <c:numRef>
              <c:f>Q13b!$D$48:$D$51</c:f>
              <c:numCache>
                <c:formatCode>0.00%</c:formatCode>
                <c:ptCount val="4"/>
                <c:pt idx="0">
                  <c:v>0.40909090909090912</c:v>
                </c:pt>
                <c:pt idx="1">
                  <c:v>0.22727272727272727</c:v>
                </c:pt>
                <c:pt idx="2">
                  <c:v>0.34090909090909088</c:v>
                </c:pt>
                <c:pt idx="3">
                  <c:v>2.2727272727272728E-2</c:v>
                </c:pt>
              </c:numCache>
            </c:numRef>
          </c:val>
        </c:ser>
        <c:dLbls>
          <c:showLegendKey val="0"/>
          <c:showVal val="0"/>
          <c:showCatName val="0"/>
          <c:showSerName val="0"/>
          <c:showPercent val="0"/>
          <c:showBubbleSize val="0"/>
        </c:dLbls>
        <c:gapWidth val="150"/>
        <c:axId val="118437760"/>
        <c:axId val="118439296"/>
      </c:barChart>
      <c:catAx>
        <c:axId val="118437760"/>
        <c:scaling>
          <c:orientation val="minMax"/>
        </c:scaling>
        <c:delete val="0"/>
        <c:axPos val="b"/>
        <c:majorTickMark val="out"/>
        <c:minorTickMark val="none"/>
        <c:tickLblPos val="nextTo"/>
        <c:crossAx val="118439296"/>
        <c:crosses val="autoZero"/>
        <c:auto val="1"/>
        <c:lblAlgn val="ctr"/>
        <c:lblOffset val="100"/>
        <c:noMultiLvlLbl val="0"/>
      </c:catAx>
      <c:valAx>
        <c:axId val="118439296"/>
        <c:scaling>
          <c:orientation val="minMax"/>
        </c:scaling>
        <c:delete val="0"/>
        <c:axPos val="l"/>
        <c:majorGridlines/>
        <c:numFmt formatCode="0.00%" sourceLinked="1"/>
        <c:majorTickMark val="out"/>
        <c:minorTickMark val="none"/>
        <c:tickLblPos val="nextTo"/>
        <c:crossAx val="118437760"/>
        <c:crosses val="autoZero"/>
        <c:crossBetween val="between"/>
      </c:valAx>
    </c:plotArea>
    <c:plotVisOnly val="1"/>
    <c:dispBlanksAs val="gap"/>
    <c:showDLblsOverMax val="0"/>
  </c:chart>
  <c:printSettings>
    <c:headerFooter/>
    <c:pageMargins b="1" l="0.75" r="0.75" t="1" header="0.5" footer="0.5"/>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Q13b!$C$48:$C$51</c:f>
              <c:strCache>
                <c:ptCount val="4"/>
                <c:pt idx="0">
                  <c:v>SOME ACTIVITIES OR DATA SERVICES ARE LISTED (TGICA)</c:v>
                </c:pt>
                <c:pt idx="1">
                  <c:v>NONE</c:v>
                </c:pt>
                <c:pt idx="2">
                  <c:v>NO ANSWER</c:v>
                </c:pt>
                <c:pt idx="3">
                  <c:v>AMBIGUOUS ANSWER</c:v>
                </c:pt>
              </c:strCache>
            </c:strRef>
          </c:cat>
          <c:val>
            <c:numRef>
              <c:f>Q13b!$D$48:$D$51</c:f>
              <c:numCache>
                <c:formatCode>0.00%</c:formatCode>
                <c:ptCount val="4"/>
                <c:pt idx="0">
                  <c:v>0.40909090909090912</c:v>
                </c:pt>
                <c:pt idx="1">
                  <c:v>0.22727272727272727</c:v>
                </c:pt>
                <c:pt idx="2">
                  <c:v>0.34090909090909088</c:v>
                </c:pt>
                <c:pt idx="3">
                  <c:v>2.2727272727272728E-2</c:v>
                </c:pt>
              </c:numCache>
            </c:numRef>
          </c:val>
        </c:ser>
        <c:dLbls>
          <c:showLegendKey val="0"/>
          <c:showVal val="0"/>
          <c:showCatName val="0"/>
          <c:showSerName val="0"/>
          <c:showPercent val="0"/>
          <c:showBubbleSize val="0"/>
        </c:dLbls>
        <c:gapWidth val="150"/>
        <c:axId val="118921856"/>
        <c:axId val="118923648"/>
      </c:barChart>
      <c:catAx>
        <c:axId val="118921856"/>
        <c:scaling>
          <c:orientation val="minMax"/>
        </c:scaling>
        <c:delete val="0"/>
        <c:axPos val="l"/>
        <c:majorTickMark val="out"/>
        <c:minorTickMark val="none"/>
        <c:tickLblPos val="nextTo"/>
        <c:crossAx val="118923648"/>
        <c:crosses val="autoZero"/>
        <c:auto val="1"/>
        <c:lblAlgn val="ctr"/>
        <c:lblOffset val="100"/>
        <c:noMultiLvlLbl val="0"/>
      </c:catAx>
      <c:valAx>
        <c:axId val="118923648"/>
        <c:scaling>
          <c:orientation val="minMax"/>
        </c:scaling>
        <c:delete val="0"/>
        <c:axPos val="b"/>
        <c:majorGridlines/>
        <c:numFmt formatCode="0.00%" sourceLinked="1"/>
        <c:majorTickMark val="out"/>
        <c:minorTickMark val="none"/>
        <c:tickLblPos val="nextTo"/>
        <c:crossAx val="118921856"/>
        <c:crosses val="autoZero"/>
        <c:crossBetween val="between"/>
      </c:valAx>
    </c:plotArea>
    <c:plotVisOnly val="1"/>
    <c:dispBlanksAs val="gap"/>
    <c:showDLblsOverMax val="0"/>
  </c:chart>
  <c:printSettings>
    <c:headerFooter/>
    <c:pageMargins b="1" l="0.75" r="0.75" t="1" header="0.5" footer="0.5"/>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Q13b!$C$48:$C$49</c:f>
              <c:strCache>
                <c:ptCount val="2"/>
                <c:pt idx="0">
                  <c:v>SOME ACTIVITIES OR DATA SERVICES ARE LISTED (TGICA)</c:v>
                </c:pt>
                <c:pt idx="1">
                  <c:v>NONE</c:v>
                </c:pt>
              </c:strCache>
            </c:strRef>
          </c:cat>
          <c:val>
            <c:numRef>
              <c:f>Q13b!$D$48:$D$49</c:f>
              <c:numCache>
                <c:formatCode>0.00%</c:formatCode>
                <c:ptCount val="2"/>
                <c:pt idx="0">
                  <c:v>0.40909090909090912</c:v>
                </c:pt>
                <c:pt idx="1">
                  <c:v>0.22727272727272727</c:v>
                </c:pt>
              </c:numCache>
            </c:numRef>
          </c:val>
        </c:ser>
        <c:dLbls>
          <c:showLegendKey val="0"/>
          <c:showVal val="0"/>
          <c:showCatName val="0"/>
          <c:showSerName val="0"/>
          <c:showPercent val="0"/>
          <c:showBubbleSize val="0"/>
        </c:dLbls>
        <c:gapWidth val="150"/>
        <c:axId val="118934912"/>
        <c:axId val="119166080"/>
      </c:barChart>
      <c:catAx>
        <c:axId val="118934912"/>
        <c:scaling>
          <c:orientation val="minMax"/>
        </c:scaling>
        <c:delete val="0"/>
        <c:axPos val="b"/>
        <c:majorTickMark val="out"/>
        <c:minorTickMark val="none"/>
        <c:tickLblPos val="nextTo"/>
        <c:crossAx val="119166080"/>
        <c:crosses val="autoZero"/>
        <c:auto val="1"/>
        <c:lblAlgn val="ctr"/>
        <c:lblOffset val="100"/>
        <c:noMultiLvlLbl val="0"/>
      </c:catAx>
      <c:valAx>
        <c:axId val="119166080"/>
        <c:scaling>
          <c:orientation val="minMax"/>
        </c:scaling>
        <c:delete val="0"/>
        <c:axPos val="l"/>
        <c:majorGridlines/>
        <c:numFmt formatCode="0.00%" sourceLinked="1"/>
        <c:majorTickMark val="out"/>
        <c:minorTickMark val="none"/>
        <c:tickLblPos val="nextTo"/>
        <c:crossAx val="118934912"/>
        <c:crosses val="autoZero"/>
        <c:crossBetween val="between"/>
      </c:valAx>
    </c:plotArea>
    <c:plotVisOnly val="1"/>
    <c:dispBlanksAs val="gap"/>
    <c:showDLblsOverMax val="0"/>
  </c:chart>
  <c:printSettings>
    <c:headerFooter/>
    <c:pageMargins b="1" l="0.75" r="0.75" t="1" header="0.5" footer="0.5"/>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Q13b!$C$48:$C$49</c:f>
              <c:strCache>
                <c:ptCount val="2"/>
                <c:pt idx="0">
                  <c:v>SOME ACTIVITIES OR DATA SERVICES ARE LISTED (TGICA)</c:v>
                </c:pt>
                <c:pt idx="1">
                  <c:v>NONE</c:v>
                </c:pt>
              </c:strCache>
            </c:strRef>
          </c:cat>
          <c:val>
            <c:numRef>
              <c:f>Q13b!$D$48:$D$49</c:f>
              <c:numCache>
                <c:formatCode>0.00%</c:formatCode>
                <c:ptCount val="2"/>
                <c:pt idx="0">
                  <c:v>0.40909090909090912</c:v>
                </c:pt>
                <c:pt idx="1">
                  <c:v>0.22727272727272727</c:v>
                </c:pt>
              </c:numCache>
            </c:numRef>
          </c:val>
        </c:ser>
        <c:dLbls>
          <c:showLegendKey val="0"/>
          <c:showVal val="0"/>
          <c:showCatName val="0"/>
          <c:showSerName val="0"/>
          <c:showPercent val="0"/>
          <c:showBubbleSize val="0"/>
        </c:dLbls>
        <c:gapWidth val="150"/>
        <c:axId val="118972800"/>
        <c:axId val="118974336"/>
      </c:barChart>
      <c:catAx>
        <c:axId val="118972800"/>
        <c:scaling>
          <c:orientation val="minMax"/>
        </c:scaling>
        <c:delete val="0"/>
        <c:axPos val="l"/>
        <c:majorTickMark val="out"/>
        <c:minorTickMark val="none"/>
        <c:tickLblPos val="nextTo"/>
        <c:crossAx val="118974336"/>
        <c:crosses val="autoZero"/>
        <c:auto val="1"/>
        <c:lblAlgn val="ctr"/>
        <c:lblOffset val="100"/>
        <c:noMultiLvlLbl val="0"/>
      </c:catAx>
      <c:valAx>
        <c:axId val="118974336"/>
        <c:scaling>
          <c:orientation val="minMax"/>
        </c:scaling>
        <c:delete val="0"/>
        <c:axPos val="b"/>
        <c:majorGridlines/>
        <c:numFmt formatCode="0.00%" sourceLinked="1"/>
        <c:majorTickMark val="out"/>
        <c:minorTickMark val="none"/>
        <c:tickLblPos val="nextTo"/>
        <c:crossAx val="118972800"/>
        <c:crosses val="autoZero"/>
        <c:crossBetween val="between"/>
      </c:valAx>
    </c:plotArea>
    <c:plotVisOnly val="1"/>
    <c:dispBlanksAs val="gap"/>
    <c:showDLblsOverMax val="0"/>
  </c:chart>
  <c:printSettings>
    <c:headerFooter/>
    <c:pageMargins b="1" l="0.75" r="0.75" t="1" header="0.5" footer="0.5"/>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'Q14'!$C$48:$C$50</c:f>
              <c:strCache>
                <c:ptCount val="3"/>
                <c:pt idx="0">
                  <c:v>SHOULD DISSEMINATE</c:v>
                </c:pt>
                <c:pt idx="1">
                  <c:v>SHOULD NOT DISSEMINATE</c:v>
                </c:pt>
                <c:pt idx="2">
                  <c:v>NO ANSWER</c:v>
                </c:pt>
              </c:strCache>
            </c:strRef>
          </c:cat>
          <c:val>
            <c:numRef>
              <c:f>'Q14'!$D$48:$D$50</c:f>
              <c:numCache>
                <c:formatCode>0.00%</c:formatCode>
                <c:ptCount val="3"/>
                <c:pt idx="0">
                  <c:v>0.72727272727272729</c:v>
                </c:pt>
                <c:pt idx="1">
                  <c:v>9.0909090909090912E-2</c:v>
                </c:pt>
                <c:pt idx="2">
                  <c:v>0.18181818181818182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'Q14'!$C$48:$C$50</c:f>
              <c:strCache>
                <c:ptCount val="3"/>
                <c:pt idx="0">
                  <c:v>SHOULD DISSEMINATE</c:v>
                </c:pt>
                <c:pt idx="1">
                  <c:v>SHOULD NOT DISSEMINATE</c:v>
                </c:pt>
                <c:pt idx="2">
                  <c:v>NO ANSWER</c:v>
                </c:pt>
              </c:strCache>
            </c:strRef>
          </c:cat>
          <c:val>
            <c:numRef>
              <c:f>'Q14'!$D$48:$D$50</c:f>
              <c:numCache>
                <c:formatCode>0.00%</c:formatCode>
                <c:ptCount val="3"/>
                <c:pt idx="0">
                  <c:v>0.72727272727272729</c:v>
                </c:pt>
                <c:pt idx="1">
                  <c:v>9.0909090909090912E-2</c:v>
                </c:pt>
                <c:pt idx="2">
                  <c:v>0.18181818181818182</c:v>
                </c:pt>
              </c:numCache>
            </c:numRef>
          </c:val>
        </c:ser>
        <c:dLbls>
          <c:showLegendKey val="0"/>
          <c:showVal val="0"/>
          <c:showCatName val="0"/>
          <c:showSerName val="0"/>
          <c:showPercent val="0"/>
          <c:showBubbleSize val="0"/>
        </c:dLbls>
        <c:gapWidth val="150"/>
        <c:axId val="118996992"/>
        <c:axId val="118998528"/>
      </c:barChart>
      <c:catAx>
        <c:axId val="118996992"/>
        <c:scaling>
          <c:orientation val="minMax"/>
        </c:scaling>
        <c:delete val="0"/>
        <c:axPos val="b"/>
        <c:majorTickMark val="out"/>
        <c:minorTickMark val="none"/>
        <c:tickLblPos val="nextTo"/>
        <c:crossAx val="118998528"/>
        <c:crosses val="autoZero"/>
        <c:auto val="1"/>
        <c:lblAlgn val="ctr"/>
        <c:lblOffset val="100"/>
        <c:noMultiLvlLbl val="0"/>
      </c:catAx>
      <c:valAx>
        <c:axId val="118998528"/>
        <c:scaling>
          <c:orientation val="minMax"/>
        </c:scaling>
        <c:delete val="0"/>
        <c:axPos val="l"/>
        <c:majorGridlines/>
        <c:numFmt formatCode="0.00%" sourceLinked="1"/>
        <c:majorTickMark val="out"/>
        <c:minorTickMark val="none"/>
        <c:tickLblPos val="nextTo"/>
        <c:crossAx val="118996992"/>
        <c:crosses val="autoZero"/>
        <c:crossBetween val="between"/>
      </c:valAx>
    </c:plotArea>
    <c:plotVisOnly val="1"/>
    <c:dispBlanksAs val="gap"/>
    <c:showDLblsOverMax val="0"/>
  </c:chart>
  <c:printSettings>
    <c:headerFooter/>
    <c:pageMargins b="1" l="0.75" r="0.75" t="1" header="0.5" footer="0.5"/>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'Q14'!$C$48:$C$50</c:f>
              <c:strCache>
                <c:ptCount val="3"/>
                <c:pt idx="0">
                  <c:v>SHOULD DISSEMINATE</c:v>
                </c:pt>
                <c:pt idx="1">
                  <c:v>SHOULD NOT DISSEMINATE</c:v>
                </c:pt>
                <c:pt idx="2">
                  <c:v>NO ANSWER</c:v>
                </c:pt>
              </c:strCache>
            </c:strRef>
          </c:cat>
          <c:val>
            <c:numRef>
              <c:f>'Q14'!$D$48:$D$50</c:f>
              <c:numCache>
                <c:formatCode>0.00%</c:formatCode>
                <c:ptCount val="3"/>
                <c:pt idx="0">
                  <c:v>0.72727272727272729</c:v>
                </c:pt>
                <c:pt idx="1">
                  <c:v>9.0909090909090912E-2</c:v>
                </c:pt>
                <c:pt idx="2">
                  <c:v>0.18181818181818182</c:v>
                </c:pt>
              </c:numCache>
            </c:numRef>
          </c:val>
        </c:ser>
        <c:dLbls>
          <c:showLegendKey val="0"/>
          <c:showVal val="0"/>
          <c:showCatName val="0"/>
          <c:showSerName val="0"/>
          <c:showPercent val="0"/>
          <c:showBubbleSize val="0"/>
        </c:dLbls>
        <c:gapWidth val="150"/>
        <c:axId val="117973760"/>
        <c:axId val="117975296"/>
      </c:barChart>
      <c:catAx>
        <c:axId val="117973760"/>
        <c:scaling>
          <c:orientation val="minMax"/>
        </c:scaling>
        <c:delete val="0"/>
        <c:axPos val="l"/>
        <c:majorTickMark val="out"/>
        <c:minorTickMark val="none"/>
        <c:tickLblPos val="nextTo"/>
        <c:crossAx val="117975296"/>
        <c:crosses val="autoZero"/>
        <c:auto val="1"/>
        <c:lblAlgn val="ctr"/>
        <c:lblOffset val="100"/>
        <c:noMultiLvlLbl val="0"/>
      </c:catAx>
      <c:valAx>
        <c:axId val="117975296"/>
        <c:scaling>
          <c:orientation val="minMax"/>
        </c:scaling>
        <c:delete val="0"/>
        <c:axPos val="b"/>
        <c:majorGridlines/>
        <c:numFmt formatCode="0.00%" sourceLinked="1"/>
        <c:majorTickMark val="out"/>
        <c:minorTickMark val="none"/>
        <c:tickLblPos val="nextTo"/>
        <c:crossAx val="117973760"/>
        <c:crosses val="autoZero"/>
        <c:crossBetween val="between"/>
      </c:valAx>
    </c:plotArea>
    <c:plotVisOnly val="1"/>
    <c:dispBlanksAs val="gap"/>
    <c:showDLblsOverMax val="0"/>
  </c:chart>
  <c:printSettings>
    <c:headerFooter/>
    <c:pageMargins b="1" l="0.75" r="0.75" t="1" header="0.5" footer="0.5"/>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'Q14'!$C$48:$C$49</c:f>
              <c:strCache>
                <c:ptCount val="2"/>
                <c:pt idx="0">
                  <c:v>SHOULD DISSEMINATE</c:v>
                </c:pt>
                <c:pt idx="1">
                  <c:v>SHOULD NOT DISSEMINATE</c:v>
                </c:pt>
              </c:strCache>
            </c:strRef>
          </c:cat>
          <c:val>
            <c:numRef>
              <c:f>'Q14'!$D$48:$D$49</c:f>
              <c:numCache>
                <c:formatCode>0.00%</c:formatCode>
                <c:ptCount val="2"/>
                <c:pt idx="0">
                  <c:v>0.72727272727272729</c:v>
                </c:pt>
                <c:pt idx="1">
                  <c:v>9.0909090909090912E-2</c:v>
                </c:pt>
              </c:numCache>
            </c:numRef>
          </c:val>
        </c:ser>
        <c:dLbls>
          <c:showLegendKey val="0"/>
          <c:showVal val="0"/>
          <c:showCatName val="0"/>
          <c:showSerName val="0"/>
          <c:showPercent val="0"/>
          <c:showBubbleSize val="0"/>
        </c:dLbls>
        <c:gapWidth val="150"/>
        <c:axId val="118011392"/>
        <c:axId val="118012928"/>
      </c:barChart>
      <c:catAx>
        <c:axId val="118011392"/>
        <c:scaling>
          <c:orientation val="minMax"/>
        </c:scaling>
        <c:delete val="0"/>
        <c:axPos val="b"/>
        <c:majorTickMark val="out"/>
        <c:minorTickMark val="none"/>
        <c:tickLblPos val="nextTo"/>
        <c:crossAx val="118012928"/>
        <c:crosses val="autoZero"/>
        <c:auto val="1"/>
        <c:lblAlgn val="ctr"/>
        <c:lblOffset val="100"/>
        <c:noMultiLvlLbl val="0"/>
      </c:catAx>
      <c:valAx>
        <c:axId val="118012928"/>
        <c:scaling>
          <c:orientation val="minMax"/>
        </c:scaling>
        <c:delete val="0"/>
        <c:axPos val="l"/>
        <c:majorGridlines/>
        <c:numFmt formatCode="0.00%" sourceLinked="1"/>
        <c:majorTickMark val="out"/>
        <c:minorTickMark val="none"/>
        <c:tickLblPos val="nextTo"/>
        <c:crossAx val="118011392"/>
        <c:crosses val="autoZero"/>
        <c:crossBetween val="between"/>
      </c:valAx>
    </c:plotArea>
    <c:plotVisOnly val="1"/>
    <c:dispBlanksAs val="gap"/>
    <c:showDLblsOverMax val="0"/>
  </c:chart>
  <c:printSettings>
    <c:headerFooter/>
    <c:pageMargins b="1" l="0.75" r="0.75" t="1" header="0.5" footer="0.5"/>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'Q14'!$C$48:$C$49</c:f>
              <c:strCache>
                <c:ptCount val="2"/>
                <c:pt idx="0">
                  <c:v>SHOULD DISSEMINATE</c:v>
                </c:pt>
                <c:pt idx="1">
                  <c:v>SHOULD NOT DISSEMINATE</c:v>
                </c:pt>
              </c:strCache>
            </c:strRef>
          </c:cat>
          <c:val>
            <c:numRef>
              <c:f>'Q14'!$D$48:$D$49</c:f>
              <c:numCache>
                <c:formatCode>0.00%</c:formatCode>
                <c:ptCount val="2"/>
                <c:pt idx="0">
                  <c:v>0.72727272727272729</c:v>
                </c:pt>
                <c:pt idx="1">
                  <c:v>9.0909090909090912E-2</c:v>
                </c:pt>
              </c:numCache>
            </c:numRef>
          </c:val>
        </c:ser>
        <c:dLbls>
          <c:showLegendKey val="0"/>
          <c:showVal val="0"/>
          <c:showCatName val="0"/>
          <c:showSerName val="0"/>
          <c:showPercent val="0"/>
          <c:showBubbleSize val="0"/>
        </c:dLbls>
        <c:gapWidth val="150"/>
        <c:axId val="118028544"/>
        <c:axId val="118038528"/>
      </c:barChart>
      <c:catAx>
        <c:axId val="118028544"/>
        <c:scaling>
          <c:orientation val="minMax"/>
        </c:scaling>
        <c:delete val="0"/>
        <c:axPos val="l"/>
        <c:majorTickMark val="out"/>
        <c:minorTickMark val="none"/>
        <c:tickLblPos val="nextTo"/>
        <c:crossAx val="118038528"/>
        <c:crosses val="autoZero"/>
        <c:auto val="1"/>
        <c:lblAlgn val="ctr"/>
        <c:lblOffset val="100"/>
        <c:noMultiLvlLbl val="0"/>
      </c:catAx>
      <c:valAx>
        <c:axId val="118038528"/>
        <c:scaling>
          <c:orientation val="minMax"/>
        </c:scaling>
        <c:delete val="0"/>
        <c:axPos val="b"/>
        <c:majorGridlines/>
        <c:numFmt formatCode="0.00%" sourceLinked="1"/>
        <c:majorTickMark val="out"/>
        <c:minorTickMark val="none"/>
        <c:tickLblPos val="nextTo"/>
        <c:crossAx val="118028544"/>
        <c:crosses val="autoZero"/>
        <c:crossBetween val="between"/>
      </c:valAx>
    </c:plotArea>
    <c:plotVisOnly val="1"/>
    <c:dispBlanksAs val="gap"/>
    <c:showDLblsOverMax val="0"/>
  </c:chart>
  <c:printSettings>
    <c:headerFooter/>
    <c:pageMargins b="1" l="0.75" r="0.75" t="1" header="0.5" footer="0.5"/>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'Q15'!$C$48:$C$49</c:f>
              <c:strCache>
                <c:ptCount val="2"/>
                <c:pt idx="0">
                  <c:v>SHOULD SUPPORT</c:v>
                </c:pt>
                <c:pt idx="1">
                  <c:v>SHOULD NOT SUPPORT</c:v>
                </c:pt>
              </c:strCache>
            </c:strRef>
          </c:cat>
          <c:val>
            <c:numRef>
              <c:f>'Q15'!$D$48:$D$49</c:f>
              <c:numCache>
                <c:formatCode>0.00%</c:formatCode>
                <c:ptCount val="2"/>
                <c:pt idx="0">
                  <c:v>0.70454545454545459</c:v>
                </c:pt>
                <c:pt idx="1">
                  <c:v>9.0909090909090912E-2</c:v>
                </c:pt>
              </c:numCache>
            </c:numRef>
          </c:val>
        </c:ser>
        <c:dLbls>
          <c:showLegendKey val="0"/>
          <c:showVal val="0"/>
          <c:showCatName val="0"/>
          <c:showSerName val="0"/>
          <c:showPercent val="0"/>
          <c:showBubbleSize val="0"/>
        </c:dLbls>
        <c:gapWidth val="150"/>
        <c:axId val="120991104"/>
        <c:axId val="121013376"/>
      </c:barChart>
      <c:catAx>
        <c:axId val="120991104"/>
        <c:scaling>
          <c:orientation val="minMax"/>
        </c:scaling>
        <c:delete val="0"/>
        <c:axPos val="b"/>
        <c:majorTickMark val="out"/>
        <c:minorTickMark val="none"/>
        <c:tickLblPos val="nextTo"/>
        <c:crossAx val="121013376"/>
        <c:crosses val="autoZero"/>
        <c:auto val="1"/>
        <c:lblAlgn val="ctr"/>
        <c:lblOffset val="100"/>
        <c:noMultiLvlLbl val="0"/>
      </c:catAx>
      <c:valAx>
        <c:axId val="121013376"/>
        <c:scaling>
          <c:orientation val="minMax"/>
        </c:scaling>
        <c:delete val="0"/>
        <c:axPos val="l"/>
        <c:majorGridlines/>
        <c:numFmt formatCode="0.00%" sourceLinked="1"/>
        <c:majorTickMark val="out"/>
        <c:minorTickMark val="none"/>
        <c:tickLblPos val="nextTo"/>
        <c:crossAx val="120991104"/>
        <c:crosses val="autoZero"/>
        <c:crossBetween val="between"/>
      </c:valAx>
    </c:plotArea>
    <c:plotVisOnly val="1"/>
    <c:dispBlanksAs val="gap"/>
    <c:showDLblsOverMax val="0"/>
  </c:chart>
  <c:printSettings>
    <c:headerFooter/>
    <c:pageMargins b="1" l="0.75" r="0.75" t="1" header="0.5" footer="0.5"/>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'Q15'!$C$48:$C$49</c:f>
              <c:strCache>
                <c:ptCount val="2"/>
                <c:pt idx="0">
                  <c:v>SHOULD SUPPORT</c:v>
                </c:pt>
                <c:pt idx="1">
                  <c:v>SHOULD NOT SUPPORT</c:v>
                </c:pt>
              </c:strCache>
            </c:strRef>
          </c:cat>
          <c:val>
            <c:numRef>
              <c:f>'Q15'!$D$48:$D$49</c:f>
              <c:numCache>
                <c:formatCode>0.00%</c:formatCode>
                <c:ptCount val="2"/>
                <c:pt idx="0">
                  <c:v>0.70454545454545459</c:v>
                </c:pt>
                <c:pt idx="1">
                  <c:v>9.0909090909090912E-2</c:v>
                </c:pt>
              </c:numCache>
            </c:numRef>
          </c:val>
        </c:ser>
        <c:dLbls>
          <c:showLegendKey val="0"/>
          <c:showVal val="0"/>
          <c:showCatName val="0"/>
          <c:showSerName val="0"/>
          <c:showPercent val="0"/>
          <c:showBubbleSize val="0"/>
        </c:dLbls>
        <c:gapWidth val="150"/>
        <c:axId val="121028992"/>
        <c:axId val="121030528"/>
      </c:barChart>
      <c:catAx>
        <c:axId val="121028992"/>
        <c:scaling>
          <c:orientation val="minMax"/>
        </c:scaling>
        <c:delete val="0"/>
        <c:axPos val="l"/>
        <c:majorTickMark val="out"/>
        <c:minorTickMark val="none"/>
        <c:tickLblPos val="nextTo"/>
        <c:crossAx val="121030528"/>
        <c:crosses val="autoZero"/>
        <c:auto val="1"/>
        <c:lblAlgn val="ctr"/>
        <c:lblOffset val="100"/>
        <c:noMultiLvlLbl val="0"/>
      </c:catAx>
      <c:valAx>
        <c:axId val="121030528"/>
        <c:scaling>
          <c:orientation val="minMax"/>
        </c:scaling>
        <c:delete val="0"/>
        <c:axPos val="b"/>
        <c:majorGridlines/>
        <c:numFmt formatCode="0.00%" sourceLinked="1"/>
        <c:majorTickMark val="out"/>
        <c:minorTickMark val="none"/>
        <c:tickLblPos val="nextTo"/>
        <c:crossAx val="121028992"/>
        <c:crosses val="autoZero"/>
        <c:crossBetween val="between"/>
      </c:valAx>
    </c:plotArea>
    <c:plotVisOnly val="1"/>
    <c:dispBlanksAs val="gap"/>
    <c:showDLblsOverMax val="0"/>
  </c:chart>
  <c:printSettings>
    <c:headerFooter/>
    <c:pageMargins b="1" l="0.75" r="0.75" t="1" header="0.5" footer="0.5"/>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'Q15'!$C$48:$C$50</c:f>
              <c:strCache>
                <c:ptCount val="3"/>
                <c:pt idx="0">
                  <c:v>SHOULD SUPPORT</c:v>
                </c:pt>
                <c:pt idx="1">
                  <c:v>SHOULD NOT SUPPORT</c:v>
                </c:pt>
                <c:pt idx="2">
                  <c:v>NO ANSWER</c:v>
                </c:pt>
              </c:strCache>
            </c:strRef>
          </c:cat>
          <c:val>
            <c:numRef>
              <c:f>'Q15'!$D$48:$D$50</c:f>
              <c:numCache>
                <c:formatCode>0.00%</c:formatCode>
                <c:ptCount val="3"/>
                <c:pt idx="0">
                  <c:v>0.70454545454545459</c:v>
                </c:pt>
                <c:pt idx="1">
                  <c:v>9.0909090909090912E-2</c:v>
                </c:pt>
                <c:pt idx="2">
                  <c:v>0.20454545454545456</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'Q15'!$C$48:$C$50</c:f>
              <c:strCache>
                <c:ptCount val="3"/>
                <c:pt idx="0">
                  <c:v>SHOULD SUPPORT</c:v>
                </c:pt>
                <c:pt idx="1">
                  <c:v>SHOULD NOT SUPPORT</c:v>
                </c:pt>
                <c:pt idx="2">
                  <c:v>NO ANSWER</c:v>
                </c:pt>
              </c:strCache>
            </c:strRef>
          </c:cat>
          <c:val>
            <c:numRef>
              <c:f>'Q15'!$D$48:$D$50</c:f>
              <c:numCache>
                <c:formatCode>0.00%</c:formatCode>
                <c:ptCount val="3"/>
                <c:pt idx="0">
                  <c:v>0.70454545454545459</c:v>
                </c:pt>
                <c:pt idx="1">
                  <c:v>9.0909090909090912E-2</c:v>
                </c:pt>
                <c:pt idx="2">
                  <c:v>0.20454545454545456</c:v>
                </c:pt>
              </c:numCache>
            </c:numRef>
          </c:val>
        </c:ser>
        <c:dLbls>
          <c:showLegendKey val="0"/>
          <c:showVal val="0"/>
          <c:showCatName val="0"/>
          <c:showSerName val="0"/>
          <c:showPercent val="0"/>
          <c:showBubbleSize val="0"/>
        </c:dLbls>
        <c:gapWidth val="150"/>
        <c:axId val="121331072"/>
        <c:axId val="121349248"/>
      </c:barChart>
      <c:catAx>
        <c:axId val="121331072"/>
        <c:scaling>
          <c:orientation val="minMax"/>
        </c:scaling>
        <c:delete val="0"/>
        <c:axPos val="b"/>
        <c:majorTickMark val="out"/>
        <c:minorTickMark val="none"/>
        <c:tickLblPos val="nextTo"/>
        <c:crossAx val="121349248"/>
        <c:crosses val="autoZero"/>
        <c:auto val="1"/>
        <c:lblAlgn val="ctr"/>
        <c:lblOffset val="100"/>
        <c:noMultiLvlLbl val="0"/>
      </c:catAx>
      <c:valAx>
        <c:axId val="121349248"/>
        <c:scaling>
          <c:orientation val="minMax"/>
        </c:scaling>
        <c:delete val="0"/>
        <c:axPos val="l"/>
        <c:majorGridlines/>
        <c:numFmt formatCode="0.00%" sourceLinked="1"/>
        <c:majorTickMark val="out"/>
        <c:minorTickMark val="none"/>
        <c:tickLblPos val="nextTo"/>
        <c:crossAx val="121331072"/>
        <c:crosses val="autoZero"/>
        <c:crossBetween val="between"/>
      </c:valAx>
    </c:plotArea>
    <c:plotVisOnly val="1"/>
    <c:dispBlanksAs val="gap"/>
    <c:showDLblsOverMax val="0"/>
  </c:chart>
  <c:printSettings>
    <c:headerFooter/>
    <c:pageMargins b="1" l="0.75" r="0.75" t="1" header="0.5" footer="0.5"/>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'Q15'!$C$48:$C$50</c:f>
              <c:strCache>
                <c:ptCount val="3"/>
                <c:pt idx="0">
                  <c:v>SHOULD SUPPORT</c:v>
                </c:pt>
                <c:pt idx="1">
                  <c:v>SHOULD NOT SUPPORT</c:v>
                </c:pt>
                <c:pt idx="2">
                  <c:v>NO ANSWER</c:v>
                </c:pt>
              </c:strCache>
            </c:strRef>
          </c:cat>
          <c:val>
            <c:numRef>
              <c:f>'Q15'!$D$48:$D$50</c:f>
              <c:numCache>
                <c:formatCode>0.00%</c:formatCode>
                <c:ptCount val="3"/>
                <c:pt idx="0">
                  <c:v>0.70454545454545459</c:v>
                </c:pt>
                <c:pt idx="1">
                  <c:v>9.0909090909090912E-2</c:v>
                </c:pt>
                <c:pt idx="2">
                  <c:v>0.20454545454545456</c:v>
                </c:pt>
              </c:numCache>
            </c:numRef>
          </c:val>
        </c:ser>
        <c:dLbls>
          <c:showLegendKey val="0"/>
          <c:showVal val="0"/>
          <c:showCatName val="0"/>
          <c:showSerName val="0"/>
          <c:showPercent val="0"/>
          <c:showBubbleSize val="0"/>
        </c:dLbls>
        <c:gapWidth val="150"/>
        <c:axId val="121110912"/>
        <c:axId val="121112448"/>
      </c:barChart>
      <c:catAx>
        <c:axId val="121110912"/>
        <c:scaling>
          <c:orientation val="minMax"/>
        </c:scaling>
        <c:delete val="0"/>
        <c:axPos val="l"/>
        <c:majorTickMark val="out"/>
        <c:minorTickMark val="none"/>
        <c:tickLblPos val="nextTo"/>
        <c:crossAx val="121112448"/>
        <c:crosses val="autoZero"/>
        <c:auto val="1"/>
        <c:lblAlgn val="ctr"/>
        <c:lblOffset val="100"/>
        <c:noMultiLvlLbl val="0"/>
      </c:catAx>
      <c:valAx>
        <c:axId val="121112448"/>
        <c:scaling>
          <c:orientation val="minMax"/>
        </c:scaling>
        <c:delete val="0"/>
        <c:axPos val="b"/>
        <c:majorGridlines/>
        <c:numFmt formatCode="0.00%" sourceLinked="1"/>
        <c:majorTickMark val="out"/>
        <c:minorTickMark val="none"/>
        <c:tickLblPos val="nextTo"/>
        <c:crossAx val="121110912"/>
        <c:crosses val="autoZero"/>
        <c:crossBetween val="between"/>
      </c:valAx>
    </c:plotArea>
    <c:plotVisOnly val="1"/>
    <c:dispBlanksAs val="gap"/>
    <c:showDLblsOverMax val="0"/>
  </c:chart>
  <c:printSettings>
    <c:headerFooter/>
    <c:pageMargins b="1" l="0.75" r="0.75" t="1" header="0.5" footer="0.5"/>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'Q16'!$C$48:$C$51</c:f>
              <c:strCache>
                <c:ptCount val="4"/>
                <c:pt idx="0">
                  <c:v>SHOULD FACILITATE</c:v>
                </c:pt>
                <c:pt idx="1">
                  <c:v>SHOULD NOT FACILITATE</c:v>
                </c:pt>
                <c:pt idx="2">
                  <c:v>NO ANSWER</c:v>
                </c:pt>
                <c:pt idx="3">
                  <c:v>AMBIGUOUS ANSWER</c:v>
                </c:pt>
              </c:strCache>
            </c:strRef>
          </c:cat>
          <c:val>
            <c:numRef>
              <c:f>'Q16'!$D$48:$D$51</c:f>
              <c:numCache>
                <c:formatCode>0.00%</c:formatCode>
                <c:ptCount val="4"/>
                <c:pt idx="0">
                  <c:v>0.72727272727272729</c:v>
                </c:pt>
                <c:pt idx="1">
                  <c:v>0.13636363636363635</c:v>
                </c:pt>
                <c:pt idx="2">
                  <c:v>0.11363636363636363</c:v>
                </c:pt>
                <c:pt idx="3">
                  <c:v>2.2727272727272728E-2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'Q16'!$C$48:$C$51</c:f>
              <c:strCache>
                <c:ptCount val="4"/>
                <c:pt idx="0">
                  <c:v>SHOULD FACILITATE</c:v>
                </c:pt>
                <c:pt idx="1">
                  <c:v>SHOULD NOT FACILITATE</c:v>
                </c:pt>
                <c:pt idx="2">
                  <c:v>NO ANSWER</c:v>
                </c:pt>
                <c:pt idx="3">
                  <c:v>AMBIGUOUS ANSWER</c:v>
                </c:pt>
              </c:strCache>
            </c:strRef>
          </c:cat>
          <c:val>
            <c:numRef>
              <c:f>'Q16'!$D$48:$D$51</c:f>
              <c:numCache>
                <c:formatCode>0.00%</c:formatCode>
                <c:ptCount val="4"/>
                <c:pt idx="0">
                  <c:v>0.72727272727272729</c:v>
                </c:pt>
                <c:pt idx="1">
                  <c:v>0.13636363636363635</c:v>
                </c:pt>
                <c:pt idx="2">
                  <c:v>0.11363636363636363</c:v>
                </c:pt>
                <c:pt idx="3">
                  <c:v>2.2727272727272728E-2</c:v>
                </c:pt>
              </c:numCache>
            </c:numRef>
          </c:val>
        </c:ser>
        <c:dLbls>
          <c:showLegendKey val="0"/>
          <c:showVal val="0"/>
          <c:showCatName val="0"/>
          <c:showSerName val="0"/>
          <c:showPercent val="0"/>
          <c:showBubbleSize val="0"/>
        </c:dLbls>
        <c:gapWidth val="150"/>
        <c:axId val="121208832"/>
        <c:axId val="121210368"/>
      </c:barChart>
      <c:catAx>
        <c:axId val="121208832"/>
        <c:scaling>
          <c:orientation val="minMax"/>
        </c:scaling>
        <c:delete val="0"/>
        <c:axPos val="b"/>
        <c:majorTickMark val="out"/>
        <c:minorTickMark val="none"/>
        <c:tickLblPos val="nextTo"/>
        <c:crossAx val="121210368"/>
        <c:crosses val="autoZero"/>
        <c:auto val="1"/>
        <c:lblAlgn val="ctr"/>
        <c:lblOffset val="100"/>
        <c:noMultiLvlLbl val="0"/>
      </c:catAx>
      <c:valAx>
        <c:axId val="121210368"/>
        <c:scaling>
          <c:orientation val="minMax"/>
        </c:scaling>
        <c:delete val="0"/>
        <c:axPos val="l"/>
        <c:majorGridlines/>
        <c:numFmt formatCode="0.00%" sourceLinked="1"/>
        <c:majorTickMark val="out"/>
        <c:minorTickMark val="none"/>
        <c:tickLblPos val="nextTo"/>
        <c:crossAx val="121208832"/>
        <c:crosses val="autoZero"/>
        <c:crossBetween val="between"/>
      </c:valAx>
    </c:plotArea>
    <c:plotVisOnly val="1"/>
    <c:dispBlanksAs val="gap"/>
    <c:showDLblsOverMax val="0"/>
  </c:chart>
  <c:printSettings>
    <c:headerFooter/>
    <c:pageMargins b="1" l="0.75" r="0.75" t="1" header="0.5" footer="0.5"/>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'Q16'!$C$48:$C$51</c:f>
              <c:strCache>
                <c:ptCount val="4"/>
                <c:pt idx="0">
                  <c:v>SHOULD FACILITATE</c:v>
                </c:pt>
                <c:pt idx="1">
                  <c:v>SHOULD NOT FACILITATE</c:v>
                </c:pt>
                <c:pt idx="2">
                  <c:v>NO ANSWER</c:v>
                </c:pt>
                <c:pt idx="3">
                  <c:v>AMBIGUOUS ANSWER</c:v>
                </c:pt>
              </c:strCache>
            </c:strRef>
          </c:cat>
          <c:val>
            <c:numRef>
              <c:f>'Q16'!$D$48:$D$51</c:f>
              <c:numCache>
                <c:formatCode>0.00%</c:formatCode>
                <c:ptCount val="4"/>
                <c:pt idx="0">
                  <c:v>0.72727272727272729</c:v>
                </c:pt>
                <c:pt idx="1">
                  <c:v>0.13636363636363635</c:v>
                </c:pt>
                <c:pt idx="2">
                  <c:v>0.11363636363636363</c:v>
                </c:pt>
                <c:pt idx="3">
                  <c:v>2.2727272727272728E-2</c:v>
                </c:pt>
              </c:numCache>
            </c:numRef>
          </c:val>
        </c:ser>
        <c:dLbls>
          <c:showLegendKey val="0"/>
          <c:showVal val="0"/>
          <c:showCatName val="0"/>
          <c:showSerName val="0"/>
          <c:showPercent val="0"/>
          <c:showBubbleSize val="0"/>
        </c:dLbls>
        <c:gapWidth val="150"/>
        <c:axId val="121234176"/>
        <c:axId val="121235712"/>
      </c:barChart>
      <c:catAx>
        <c:axId val="121234176"/>
        <c:scaling>
          <c:orientation val="minMax"/>
        </c:scaling>
        <c:delete val="0"/>
        <c:axPos val="l"/>
        <c:majorTickMark val="out"/>
        <c:minorTickMark val="none"/>
        <c:tickLblPos val="nextTo"/>
        <c:crossAx val="121235712"/>
        <c:crosses val="autoZero"/>
        <c:auto val="1"/>
        <c:lblAlgn val="ctr"/>
        <c:lblOffset val="100"/>
        <c:noMultiLvlLbl val="0"/>
      </c:catAx>
      <c:valAx>
        <c:axId val="121235712"/>
        <c:scaling>
          <c:orientation val="minMax"/>
        </c:scaling>
        <c:delete val="0"/>
        <c:axPos val="b"/>
        <c:majorGridlines/>
        <c:numFmt formatCode="0.00%" sourceLinked="1"/>
        <c:majorTickMark val="out"/>
        <c:minorTickMark val="none"/>
        <c:tickLblPos val="nextTo"/>
        <c:crossAx val="121234176"/>
        <c:crosses val="autoZero"/>
        <c:crossBetween val="between"/>
      </c:valAx>
    </c:plotArea>
    <c:plotVisOnly val="1"/>
    <c:dispBlanksAs val="gap"/>
    <c:showDLblsOverMax val="0"/>
  </c:chart>
  <c:printSettings>
    <c:headerFooter/>
    <c:pageMargins b="1" l="0.75" r="0.75" t="1" header="0.5" footer="0.5"/>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'Q16'!$C$48:$C$49</c:f>
              <c:strCache>
                <c:ptCount val="2"/>
                <c:pt idx="0">
                  <c:v>SHOULD FACILITATE</c:v>
                </c:pt>
                <c:pt idx="1">
                  <c:v>SHOULD NOT FACILITATE</c:v>
                </c:pt>
              </c:strCache>
            </c:strRef>
          </c:cat>
          <c:val>
            <c:numRef>
              <c:f>'Q16'!$D$48:$D$49</c:f>
              <c:numCache>
                <c:formatCode>0.00%</c:formatCode>
                <c:ptCount val="2"/>
                <c:pt idx="0">
                  <c:v>0.72727272727272729</c:v>
                </c:pt>
                <c:pt idx="1">
                  <c:v>0.13636363636363635</c:v>
                </c:pt>
              </c:numCache>
            </c:numRef>
          </c:val>
        </c:ser>
        <c:dLbls>
          <c:showLegendKey val="0"/>
          <c:showVal val="0"/>
          <c:showCatName val="0"/>
          <c:showSerName val="0"/>
          <c:showPercent val="0"/>
          <c:showBubbleSize val="0"/>
        </c:dLbls>
        <c:gapWidth val="150"/>
        <c:axId val="121255424"/>
        <c:axId val="121256960"/>
      </c:barChart>
      <c:catAx>
        <c:axId val="121255424"/>
        <c:scaling>
          <c:orientation val="minMax"/>
        </c:scaling>
        <c:delete val="0"/>
        <c:axPos val="b"/>
        <c:majorTickMark val="out"/>
        <c:minorTickMark val="none"/>
        <c:tickLblPos val="nextTo"/>
        <c:crossAx val="121256960"/>
        <c:crosses val="autoZero"/>
        <c:auto val="1"/>
        <c:lblAlgn val="ctr"/>
        <c:lblOffset val="100"/>
        <c:noMultiLvlLbl val="0"/>
      </c:catAx>
      <c:valAx>
        <c:axId val="121256960"/>
        <c:scaling>
          <c:orientation val="minMax"/>
        </c:scaling>
        <c:delete val="0"/>
        <c:axPos val="l"/>
        <c:majorGridlines/>
        <c:numFmt formatCode="0.00%" sourceLinked="1"/>
        <c:majorTickMark val="out"/>
        <c:minorTickMark val="none"/>
        <c:tickLblPos val="nextTo"/>
        <c:crossAx val="121255424"/>
        <c:crosses val="autoZero"/>
        <c:crossBetween val="between"/>
      </c:valAx>
    </c:plotArea>
    <c:plotVisOnly val="1"/>
    <c:dispBlanksAs val="gap"/>
    <c:showDLblsOverMax val="0"/>
  </c:chart>
  <c:printSettings>
    <c:headerFooter/>
    <c:pageMargins b="1" l="0.75" r="0.75" t="1" header="0.5" footer="0.5"/>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'Q16'!$C$48:$C$49</c:f>
              <c:strCache>
                <c:ptCount val="2"/>
                <c:pt idx="0">
                  <c:v>SHOULD FACILITATE</c:v>
                </c:pt>
                <c:pt idx="1">
                  <c:v>SHOULD NOT FACILITATE</c:v>
                </c:pt>
              </c:strCache>
            </c:strRef>
          </c:cat>
          <c:val>
            <c:numRef>
              <c:f>'Q16'!$D$48:$D$49</c:f>
              <c:numCache>
                <c:formatCode>0.00%</c:formatCode>
                <c:ptCount val="2"/>
                <c:pt idx="0">
                  <c:v>0.72727272727272729</c:v>
                </c:pt>
                <c:pt idx="1">
                  <c:v>0.13636363636363635</c:v>
                </c:pt>
              </c:numCache>
            </c:numRef>
          </c:val>
        </c:ser>
        <c:dLbls>
          <c:showLegendKey val="0"/>
          <c:showVal val="0"/>
          <c:showCatName val="0"/>
          <c:showSerName val="0"/>
          <c:showPercent val="0"/>
          <c:showBubbleSize val="0"/>
        </c:dLbls>
        <c:gapWidth val="150"/>
        <c:axId val="121284864"/>
        <c:axId val="121290752"/>
      </c:barChart>
      <c:catAx>
        <c:axId val="121284864"/>
        <c:scaling>
          <c:orientation val="minMax"/>
        </c:scaling>
        <c:delete val="0"/>
        <c:axPos val="l"/>
        <c:majorTickMark val="out"/>
        <c:minorTickMark val="none"/>
        <c:tickLblPos val="nextTo"/>
        <c:crossAx val="121290752"/>
        <c:crosses val="autoZero"/>
        <c:auto val="1"/>
        <c:lblAlgn val="ctr"/>
        <c:lblOffset val="100"/>
        <c:noMultiLvlLbl val="0"/>
      </c:catAx>
      <c:valAx>
        <c:axId val="121290752"/>
        <c:scaling>
          <c:orientation val="minMax"/>
        </c:scaling>
        <c:delete val="0"/>
        <c:axPos val="b"/>
        <c:majorGridlines/>
        <c:numFmt formatCode="0.00%" sourceLinked="1"/>
        <c:majorTickMark val="out"/>
        <c:minorTickMark val="none"/>
        <c:tickLblPos val="nextTo"/>
        <c:crossAx val="121284864"/>
        <c:crosses val="autoZero"/>
        <c:crossBetween val="between"/>
      </c:valAx>
    </c:plotArea>
    <c:plotVisOnly val="1"/>
    <c:dispBlanksAs val="gap"/>
    <c:showDLblsOverMax val="0"/>
  </c:chart>
  <c:printSettings>
    <c:headerFooter/>
    <c:pageMargins b="1" l="0.75" r="0.75" t="1" header="0.5" footer="0.5"/>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'Q17'!$C$48:$C$49</c:f>
              <c:strCache>
                <c:ptCount val="2"/>
                <c:pt idx="0">
                  <c:v>SHOULD BUILD CAPACITY</c:v>
                </c:pt>
                <c:pt idx="1">
                  <c:v>SHOULD NOT BUILD CAPACITY</c:v>
                </c:pt>
              </c:strCache>
            </c:strRef>
          </c:cat>
          <c:val>
            <c:numRef>
              <c:f>'Q17'!$D$48:$D$49</c:f>
              <c:numCache>
                <c:formatCode>0.00%</c:formatCode>
                <c:ptCount val="2"/>
                <c:pt idx="0">
                  <c:v>0.79545454545454541</c:v>
                </c:pt>
                <c:pt idx="1">
                  <c:v>0.11363636363636363</c:v>
                </c:pt>
              </c:numCache>
            </c:numRef>
          </c:val>
        </c:ser>
        <c:dLbls>
          <c:showLegendKey val="0"/>
          <c:showVal val="0"/>
          <c:showCatName val="0"/>
          <c:showSerName val="0"/>
          <c:showPercent val="0"/>
          <c:showBubbleSize val="0"/>
        </c:dLbls>
        <c:gapWidth val="150"/>
        <c:axId val="122924416"/>
        <c:axId val="122930304"/>
      </c:barChart>
      <c:catAx>
        <c:axId val="122924416"/>
        <c:scaling>
          <c:orientation val="minMax"/>
        </c:scaling>
        <c:delete val="0"/>
        <c:axPos val="b"/>
        <c:majorTickMark val="out"/>
        <c:minorTickMark val="none"/>
        <c:tickLblPos val="nextTo"/>
        <c:crossAx val="122930304"/>
        <c:crosses val="autoZero"/>
        <c:auto val="1"/>
        <c:lblAlgn val="ctr"/>
        <c:lblOffset val="100"/>
        <c:noMultiLvlLbl val="0"/>
      </c:catAx>
      <c:valAx>
        <c:axId val="122930304"/>
        <c:scaling>
          <c:orientation val="minMax"/>
        </c:scaling>
        <c:delete val="0"/>
        <c:axPos val="l"/>
        <c:majorGridlines/>
        <c:numFmt formatCode="0.00%" sourceLinked="1"/>
        <c:majorTickMark val="out"/>
        <c:minorTickMark val="none"/>
        <c:tickLblPos val="nextTo"/>
        <c:crossAx val="122924416"/>
        <c:crosses val="autoZero"/>
        <c:crossBetween val="between"/>
      </c:valAx>
    </c:plotArea>
    <c:plotVisOnly val="1"/>
    <c:dispBlanksAs val="gap"/>
    <c:showDLblsOverMax val="0"/>
  </c:chart>
  <c:printSettings>
    <c:headerFooter/>
    <c:pageMargins b="1" l="0.75" r="0.75" t="1" header="0.5" footer="0.5"/>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'Q17'!$C$48:$C$49</c:f>
              <c:strCache>
                <c:ptCount val="2"/>
                <c:pt idx="0">
                  <c:v>SHOULD BUILD CAPACITY</c:v>
                </c:pt>
                <c:pt idx="1">
                  <c:v>SHOULD NOT BUILD CAPACITY</c:v>
                </c:pt>
              </c:strCache>
            </c:strRef>
          </c:cat>
          <c:val>
            <c:numRef>
              <c:f>'Q17'!$D$48:$D$49</c:f>
              <c:numCache>
                <c:formatCode>0.00%</c:formatCode>
                <c:ptCount val="2"/>
                <c:pt idx="0">
                  <c:v>0.79545454545454541</c:v>
                </c:pt>
                <c:pt idx="1">
                  <c:v>0.11363636363636363</c:v>
                </c:pt>
              </c:numCache>
            </c:numRef>
          </c:val>
        </c:ser>
        <c:dLbls>
          <c:showLegendKey val="0"/>
          <c:showVal val="0"/>
          <c:showCatName val="0"/>
          <c:showSerName val="0"/>
          <c:showPercent val="0"/>
          <c:showBubbleSize val="0"/>
        </c:dLbls>
        <c:gapWidth val="150"/>
        <c:axId val="122966400"/>
        <c:axId val="122967936"/>
      </c:barChart>
      <c:catAx>
        <c:axId val="122966400"/>
        <c:scaling>
          <c:orientation val="minMax"/>
        </c:scaling>
        <c:delete val="0"/>
        <c:axPos val="l"/>
        <c:majorTickMark val="out"/>
        <c:minorTickMark val="none"/>
        <c:tickLblPos val="nextTo"/>
        <c:crossAx val="122967936"/>
        <c:crosses val="autoZero"/>
        <c:auto val="1"/>
        <c:lblAlgn val="ctr"/>
        <c:lblOffset val="100"/>
        <c:noMultiLvlLbl val="0"/>
      </c:catAx>
      <c:valAx>
        <c:axId val="122967936"/>
        <c:scaling>
          <c:orientation val="minMax"/>
        </c:scaling>
        <c:delete val="0"/>
        <c:axPos val="b"/>
        <c:majorGridlines/>
        <c:numFmt formatCode="0.00%" sourceLinked="1"/>
        <c:majorTickMark val="out"/>
        <c:minorTickMark val="none"/>
        <c:tickLblPos val="nextTo"/>
        <c:crossAx val="122966400"/>
        <c:crosses val="autoZero"/>
        <c:crossBetween val="between"/>
      </c:valAx>
    </c:plotArea>
    <c:plotVisOnly val="1"/>
    <c:dispBlanksAs val="gap"/>
    <c:showDLblsOverMax val="0"/>
  </c:chart>
  <c:printSettings>
    <c:headerFooter/>
    <c:pageMargins b="1" l="0.75" r="0.75" t="1" header="0.5" footer="0.5"/>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'Q17'!$C$48:$C$50</c:f>
              <c:strCache>
                <c:ptCount val="3"/>
                <c:pt idx="0">
                  <c:v>SHOULD BUILD CAPACITY</c:v>
                </c:pt>
                <c:pt idx="1">
                  <c:v>SHOULD NOT BUILD CAPACITY</c:v>
                </c:pt>
                <c:pt idx="2">
                  <c:v>NO ANSWER</c:v>
                </c:pt>
              </c:strCache>
            </c:strRef>
          </c:cat>
          <c:val>
            <c:numRef>
              <c:f>'Q17'!$D$48:$D$50</c:f>
              <c:numCache>
                <c:formatCode>0.00%</c:formatCode>
                <c:ptCount val="3"/>
                <c:pt idx="0">
                  <c:v>0.79545454545454541</c:v>
                </c:pt>
                <c:pt idx="1">
                  <c:v>0.11363636363636363</c:v>
                </c:pt>
                <c:pt idx="2">
                  <c:v>9.0909090909090912E-2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'Q17'!$C$48:$C$50</c:f>
              <c:strCache>
                <c:ptCount val="3"/>
                <c:pt idx="0">
                  <c:v>SHOULD BUILD CAPACITY</c:v>
                </c:pt>
                <c:pt idx="1">
                  <c:v>SHOULD NOT BUILD CAPACITY</c:v>
                </c:pt>
                <c:pt idx="2">
                  <c:v>NO ANSWER</c:v>
                </c:pt>
              </c:strCache>
            </c:strRef>
          </c:cat>
          <c:val>
            <c:numRef>
              <c:f>'Q17'!$D$48:$D$50</c:f>
              <c:numCache>
                <c:formatCode>0.00%</c:formatCode>
                <c:ptCount val="3"/>
                <c:pt idx="0">
                  <c:v>0.79545454545454541</c:v>
                </c:pt>
                <c:pt idx="1">
                  <c:v>0.11363636363636363</c:v>
                </c:pt>
                <c:pt idx="2">
                  <c:v>9.0909090909090912E-2</c:v>
                </c:pt>
              </c:numCache>
            </c:numRef>
          </c:val>
        </c:ser>
        <c:dLbls>
          <c:showLegendKey val="0"/>
          <c:showVal val="0"/>
          <c:showCatName val="0"/>
          <c:showSerName val="0"/>
          <c:showPercent val="0"/>
          <c:showBubbleSize val="0"/>
        </c:dLbls>
        <c:gapWidth val="150"/>
        <c:axId val="123002240"/>
        <c:axId val="123008128"/>
      </c:barChart>
      <c:catAx>
        <c:axId val="123002240"/>
        <c:scaling>
          <c:orientation val="minMax"/>
        </c:scaling>
        <c:delete val="0"/>
        <c:axPos val="b"/>
        <c:majorTickMark val="out"/>
        <c:minorTickMark val="none"/>
        <c:tickLblPos val="nextTo"/>
        <c:crossAx val="123008128"/>
        <c:crosses val="autoZero"/>
        <c:auto val="1"/>
        <c:lblAlgn val="ctr"/>
        <c:lblOffset val="100"/>
        <c:noMultiLvlLbl val="0"/>
      </c:catAx>
      <c:valAx>
        <c:axId val="123008128"/>
        <c:scaling>
          <c:orientation val="minMax"/>
        </c:scaling>
        <c:delete val="0"/>
        <c:axPos val="l"/>
        <c:majorGridlines/>
        <c:numFmt formatCode="0.00%" sourceLinked="1"/>
        <c:majorTickMark val="out"/>
        <c:minorTickMark val="none"/>
        <c:tickLblPos val="nextTo"/>
        <c:crossAx val="123002240"/>
        <c:crosses val="autoZero"/>
        <c:crossBetween val="between"/>
      </c:valAx>
    </c:plotArea>
    <c:plotVisOnly val="1"/>
    <c:dispBlanksAs val="gap"/>
    <c:showDLblsOverMax val="0"/>
  </c:chart>
  <c:printSettings>
    <c:headerFooter/>
    <c:pageMargins b="1" l="0.75" r="0.75" t="1" header="0.5" footer="0.5"/>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'Q17'!$C$48:$C$50</c:f>
              <c:strCache>
                <c:ptCount val="3"/>
                <c:pt idx="0">
                  <c:v>SHOULD BUILD CAPACITY</c:v>
                </c:pt>
                <c:pt idx="1">
                  <c:v>SHOULD NOT BUILD CAPACITY</c:v>
                </c:pt>
                <c:pt idx="2">
                  <c:v>NO ANSWER</c:v>
                </c:pt>
              </c:strCache>
            </c:strRef>
          </c:cat>
          <c:val>
            <c:numRef>
              <c:f>'Q17'!$D$48:$D$50</c:f>
              <c:numCache>
                <c:formatCode>0.00%</c:formatCode>
                <c:ptCount val="3"/>
                <c:pt idx="0">
                  <c:v>0.79545454545454541</c:v>
                </c:pt>
                <c:pt idx="1">
                  <c:v>0.11363636363636363</c:v>
                </c:pt>
                <c:pt idx="2">
                  <c:v>9.0909090909090912E-2</c:v>
                </c:pt>
              </c:numCache>
            </c:numRef>
          </c:val>
        </c:ser>
        <c:dLbls>
          <c:showLegendKey val="0"/>
          <c:showVal val="0"/>
          <c:showCatName val="0"/>
          <c:showSerName val="0"/>
          <c:showPercent val="0"/>
          <c:showBubbleSize val="0"/>
        </c:dLbls>
        <c:gapWidth val="150"/>
        <c:axId val="123031936"/>
        <c:axId val="123033472"/>
      </c:barChart>
      <c:catAx>
        <c:axId val="123031936"/>
        <c:scaling>
          <c:orientation val="minMax"/>
        </c:scaling>
        <c:delete val="0"/>
        <c:axPos val="l"/>
        <c:majorTickMark val="out"/>
        <c:minorTickMark val="none"/>
        <c:tickLblPos val="nextTo"/>
        <c:crossAx val="123033472"/>
        <c:crosses val="autoZero"/>
        <c:auto val="1"/>
        <c:lblAlgn val="ctr"/>
        <c:lblOffset val="100"/>
        <c:noMultiLvlLbl val="0"/>
      </c:catAx>
      <c:valAx>
        <c:axId val="123033472"/>
        <c:scaling>
          <c:orientation val="minMax"/>
        </c:scaling>
        <c:delete val="0"/>
        <c:axPos val="b"/>
        <c:majorGridlines/>
        <c:numFmt formatCode="0.00%" sourceLinked="1"/>
        <c:majorTickMark val="out"/>
        <c:minorTickMark val="none"/>
        <c:tickLblPos val="nextTo"/>
        <c:crossAx val="123031936"/>
        <c:crosses val="autoZero"/>
        <c:crossBetween val="between"/>
      </c:valAx>
    </c:plotArea>
    <c:plotVisOnly val="1"/>
    <c:dispBlanksAs val="gap"/>
    <c:showDLblsOverMax val="0"/>
  </c:chart>
  <c:printSettings>
    <c:headerFooter/>
    <c:pageMargins b="1" l="0.75" r="0.75" t="1" header="0.5" footer="0.5"/>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'Q18'!$C$48:$C$51</c:f>
              <c:strCache>
                <c:ptCount val="4"/>
                <c:pt idx="0">
                  <c:v>SOME DESCRIBED FOR TGICA</c:v>
                </c:pt>
                <c:pt idx="1">
                  <c:v>SOME DESCRIBED BY OTHER THAN TGICA</c:v>
                </c:pt>
                <c:pt idx="2">
                  <c:v>NO KIND OF GUIDANCE BY TGICA</c:v>
                </c:pt>
                <c:pt idx="3">
                  <c:v>NO ANSWER</c:v>
                </c:pt>
              </c:strCache>
            </c:strRef>
          </c:cat>
          <c:val>
            <c:numRef>
              <c:f>'Q18'!$D$48:$D$51</c:f>
              <c:numCache>
                <c:formatCode>0.00%</c:formatCode>
                <c:ptCount val="4"/>
                <c:pt idx="0">
                  <c:v>0.31818181818181818</c:v>
                </c:pt>
                <c:pt idx="1">
                  <c:v>9.0909090909090912E-2</c:v>
                </c:pt>
                <c:pt idx="2">
                  <c:v>9.0909090909090912E-2</c:v>
                </c:pt>
                <c:pt idx="3">
                  <c:v>0.5</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'Q18'!$C$48:$C$50</c:f>
              <c:strCache>
                <c:ptCount val="3"/>
                <c:pt idx="0">
                  <c:v>SOME DESCRIBED FOR TGICA</c:v>
                </c:pt>
                <c:pt idx="1">
                  <c:v>SOME DESCRIBED BY OTHER THAN TGICA</c:v>
                </c:pt>
                <c:pt idx="2">
                  <c:v>NO KIND OF GUIDANCE BY TGICA</c:v>
                </c:pt>
              </c:strCache>
            </c:strRef>
          </c:cat>
          <c:val>
            <c:numRef>
              <c:f>'Q18'!$D$48:$D$50</c:f>
              <c:numCache>
                <c:formatCode>0.00%</c:formatCode>
                <c:ptCount val="3"/>
                <c:pt idx="0">
                  <c:v>0.31818181818181818</c:v>
                </c:pt>
                <c:pt idx="1">
                  <c:v>9.0909090909090912E-2</c:v>
                </c:pt>
                <c:pt idx="2">
                  <c:v>9.0909090909090912E-2</c:v>
                </c:pt>
              </c:numCache>
            </c:numRef>
          </c:val>
        </c:ser>
        <c:dLbls>
          <c:showLegendKey val="0"/>
          <c:showVal val="0"/>
          <c:showCatName val="0"/>
          <c:showSerName val="0"/>
          <c:showPercent val="0"/>
          <c:showBubbleSize val="0"/>
        </c:dLbls>
        <c:gapWidth val="150"/>
        <c:axId val="117862400"/>
        <c:axId val="117863936"/>
      </c:barChart>
      <c:catAx>
        <c:axId val="117862400"/>
        <c:scaling>
          <c:orientation val="minMax"/>
        </c:scaling>
        <c:delete val="0"/>
        <c:axPos val="b"/>
        <c:majorTickMark val="out"/>
        <c:minorTickMark val="none"/>
        <c:tickLblPos val="nextTo"/>
        <c:crossAx val="117863936"/>
        <c:crosses val="autoZero"/>
        <c:auto val="1"/>
        <c:lblAlgn val="ctr"/>
        <c:lblOffset val="100"/>
        <c:noMultiLvlLbl val="0"/>
      </c:catAx>
      <c:valAx>
        <c:axId val="117863936"/>
        <c:scaling>
          <c:orientation val="minMax"/>
        </c:scaling>
        <c:delete val="0"/>
        <c:axPos val="l"/>
        <c:majorGridlines/>
        <c:numFmt formatCode="0.00%" sourceLinked="1"/>
        <c:majorTickMark val="out"/>
        <c:minorTickMark val="none"/>
        <c:tickLblPos val="nextTo"/>
        <c:crossAx val="117862400"/>
        <c:crosses val="autoZero"/>
        <c:crossBetween val="between"/>
      </c:valAx>
    </c:plotArea>
    <c:plotVisOnly val="1"/>
    <c:dispBlanksAs val="gap"/>
    <c:showDLblsOverMax val="0"/>
  </c:chart>
  <c:printSettings>
    <c:headerFooter/>
    <c:pageMargins b="1" l="0.75" r="0.75" t="1" header="0.5" footer="0.5"/>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'Q18'!$C$48:$C$50</c:f>
              <c:strCache>
                <c:ptCount val="3"/>
                <c:pt idx="0">
                  <c:v>SOME DESCRIBED FOR TGICA</c:v>
                </c:pt>
                <c:pt idx="1">
                  <c:v>SOME DESCRIBED BY OTHER THAN TGICA</c:v>
                </c:pt>
                <c:pt idx="2">
                  <c:v>NO KIND OF GUIDANCE BY TGICA</c:v>
                </c:pt>
              </c:strCache>
            </c:strRef>
          </c:cat>
          <c:val>
            <c:numRef>
              <c:f>'Q18'!$D$48:$D$50</c:f>
              <c:numCache>
                <c:formatCode>0.00%</c:formatCode>
                <c:ptCount val="3"/>
                <c:pt idx="0">
                  <c:v>0.31818181818181818</c:v>
                </c:pt>
                <c:pt idx="1">
                  <c:v>9.0909090909090912E-2</c:v>
                </c:pt>
                <c:pt idx="2">
                  <c:v>9.0909090909090912E-2</c:v>
                </c:pt>
              </c:numCache>
            </c:numRef>
          </c:val>
        </c:ser>
        <c:dLbls>
          <c:showLegendKey val="0"/>
          <c:showVal val="0"/>
          <c:showCatName val="0"/>
          <c:showSerName val="0"/>
          <c:showPercent val="0"/>
          <c:showBubbleSize val="0"/>
        </c:dLbls>
        <c:gapWidth val="150"/>
        <c:axId val="120984320"/>
        <c:axId val="120985856"/>
      </c:barChart>
      <c:catAx>
        <c:axId val="120984320"/>
        <c:scaling>
          <c:orientation val="minMax"/>
        </c:scaling>
        <c:delete val="0"/>
        <c:axPos val="l"/>
        <c:majorTickMark val="out"/>
        <c:minorTickMark val="none"/>
        <c:tickLblPos val="nextTo"/>
        <c:crossAx val="120985856"/>
        <c:crosses val="autoZero"/>
        <c:auto val="1"/>
        <c:lblAlgn val="ctr"/>
        <c:lblOffset val="100"/>
        <c:noMultiLvlLbl val="0"/>
      </c:catAx>
      <c:valAx>
        <c:axId val="120985856"/>
        <c:scaling>
          <c:orientation val="minMax"/>
        </c:scaling>
        <c:delete val="0"/>
        <c:axPos val="b"/>
        <c:majorGridlines/>
        <c:numFmt formatCode="0.00%" sourceLinked="1"/>
        <c:majorTickMark val="out"/>
        <c:minorTickMark val="none"/>
        <c:tickLblPos val="nextTo"/>
        <c:crossAx val="120984320"/>
        <c:crosses val="autoZero"/>
        <c:crossBetween val="between"/>
      </c:valAx>
    </c:plotArea>
    <c:plotVisOnly val="1"/>
    <c:dispBlanksAs val="gap"/>
    <c:showDLblsOverMax val="0"/>
  </c:chart>
  <c:printSettings>
    <c:headerFooter/>
    <c:pageMargins b="1" l="0.75" r="0.75" t="1" header="0.5" footer="0.5"/>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'Q18'!$C$48:$C$51</c:f>
              <c:strCache>
                <c:ptCount val="4"/>
                <c:pt idx="0">
                  <c:v>SOME DESCRIBED FOR TGICA</c:v>
                </c:pt>
                <c:pt idx="1">
                  <c:v>SOME DESCRIBED BY OTHER THAN TGICA</c:v>
                </c:pt>
                <c:pt idx="2">
                  <c:v>NO KIND OF GUIDANCE BY TGICA</c:v>
                </c:pt>
                <c:pt idx="3">
                  <c:v>NO ANSWER</c:v>
                </c:pt>
              </c:strCache>
            </c:strRef>
          </c:cat>
          <c:val>
            <c:numRef>
              <c:f>'Q18'!$D$48:$D$51</c:f>
              <c:numCache>
                <c:formatCode>0.00%</c:formatCode>
                <c:ptCount val="4"/>
                <c:pt idx="0">
                  <c:v>0.31818181818181818</c:v>
                </c:pt>
                <c:pt idx="1">
                  <c:v>9.0909090909090912E-2</c:v>
                </c:pt>
                <c:pt idx="2">
                  <c:v>9.0909090909090912E-2</c:v>
                </c:pt>
                <c:pt idx="3">
                  <c:v>0.5</c:v>
                </c:pt>
              </c:numCache>
            </c:numRef>
          </c:val>
        </c:ser>
        <c:dLbls>
          <c:showLegendKey val="0"/>
          <c:showVal val="0"/>
          <c:showCatName val="0"/>
          <c:showSerName val="0"/>
          <c:showPercent val="0"/>
          <c:showBubbleSize val="0"/>
        </c:dLbls>
        <c:gapWidth val="150"/>
        <c:axId val="122914304"/>
        <c:axId val="122915840"/>
      </c:barChart>
      <c:catAx>
        <c:axId val="122914304"/>
        <c:scaling>
          <c:orientation val="minMax"/>
        </c:scaling>
        <c:delete val="0"/>
        <c:axPos val="b"/>
        <c:majorTickMark val="out"/>
        <c:minorTickMark val="none"/>
        <c:tickLblPos val="nextTo"/>
        <c:crossAx val="122915840"/>
        <c:crosses val="autoZero"/>
        <c:auto val="1"/>
        <c:lblAlgn val="ctr"/>
        <c:lblOffset val="100"/>
        <c:noMultiLvlLbl val="0"/>
      </c:catAx>
      <c:valAx>
        <c:axId val="122915840"/>
        <c:scaling>
          <c:orientation val="minMax"/>
        </c:scaling>
        <c:delete val="0"/>
        <c:axPos val="l"/>
        <c:majorGridlines/>
        <c:numFmt formatCode="0.00%" sourceLinked="1"/>
        <c:majorTickMark val="out"/>
        <c:minorTickMark val="none"/>
        <c:tickLblPos val="nextTo"/>
        <c:crossAx val="122914304"/>
        <c:crosses val="autoZero"/>
        <c:crossBetween val="between"/>
      </c:valAx>
    </c:plotArea>
    <c:plotVisOnly val="1"/>
    <c:dispBlanksAs val="gap"/>
    <c:showDLblsOverMax val="0"/>
  </c:chart>
  <c:printSettings>
    <c:headerFooter/>
    <c:pageMargins b="1" l="0.75" r="0.75" t="1" header="0.5" footer="0.5"/>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'Q18'!$C$48:$C$51</c:f>
              <c:strCache>
                <c:ptCount val="4"/>
                <c:pt idx="0">
                  <c:v>SOME DESCRIBED FOR TGICA</c:v>
                </c:pt>
                <c:pt idx="1">
                  <c:v>SOME DESCRIBED BY OTHER THAN TGICA</c:v>
                </c:pt>
                <c:pt idx="2">
                  <c:v>NO KIND OF GUIDANCE BY TGICA</c:v>
                </c:pt>
                <c:pt idx="3">
                  <c:v>NO ANSWER</c:v>
                </c:pt>
              </c:strCache>
            </c:strRef>
          </c:cat>
          <c:val>
            <c:numRef>
              <c:f>'Q18'!$D$48:$D$51</c:f>
              <c:numCache>
                <c:formatCode>0.00%</c:formatCode>
                <c:ptCount val="4"/>
                <c:pt idx="0">
                  <c:v>0.31818181818181818</c:v>
                </c:pt>
                <c:pt idx="1">
                  <c:v>9.0909090909090912E-2</c:v>
                </c:pt>
                <c:pt idx="2">
                  <c:v>9.0909090909090912E-2</c:v>
                </c:pt>
                <c:pt idx="3">
                  <c:v>0.5</c:v>
                </c:pt>
              </c:numCache>
            </c:numRef>
          </c:val>
        </c:ser>
        <c:dLbls>
          <c:showLegendKey val="0"/>
          <c:showVal val="0"/>
          <c:showCatName val="0"/>
          <c:showSerName val="0"/>
          <c:showPercent val="0"/>
          <c:showBubbleSize val="0"/>
        </c:dLbls>
        <c:gapWidth val="150"/>
        <c:axId val="121559296"/>
        <c:axId val="121565184"/>
      </c:barChart>
      <c:catAx>
        <c:axId val="121559296"/>
        <c:scaling>
          <c:orientation val="minMax"/>
        </c:scaling>
        <c:delete val="0"/>
        <c:axPos val="l"/>
        <c:majorTickMark val="out"/>
        <c:minorTickMark val="none"/>
        <c:tickLblPos val="nextTo"/>
        <c:crossAx val="121565184"/>
        <c:crosses val="autoZero"/>
        <c:auto val="1"/>
        <c:lblAlgn val="ctr"/>
        <c:lblOffset val="100"/>
        <c:noMultiLvlLbl val="0"/>
      </c:catAx>
      <c:valAx>
        <c:axId val="121565184"/>
        <c:scaling>
          <c:orientation val="minMax"/>
        </c:scaling>
        <c:delete val="0"/>
        <c:axPos val="b"/>
        <c:majorGridlines/>
        <c:numFmt formatCode="0.00%" sourceLinked="1"/>
        <c:majorTickMark val="out"/>
        <c:minorTickMark val="none"/>
        <c:tickLblPos val="nextTo"/>
        <c:crossAx val="121559296"/>
        <c:crosses val="autoZero"/>
        <c:crossBetween val="between"/>
      </c:valAx>
    </c:plotArea>
    <c:plotVisOnly val="1"/>
    <c:dispBlanksAs val="gap"/>
    <c:showDLblsOverMax val="0"/>
  </c:chart>
  <c:printSettings>
    <c:headerFooter/>
    <c:pageMargins b="1" l="0.75" r="0.75" t="1" header="0.5" footer="0.5"/>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'Q19'!$C$48:$C$52</c:f>
              <c:strCache>
                <c:ptCount val="5"/>
                <c:pt idx="0">
                  <c:v>SUGGESTION GIVEN HOW TO OBTAIN ANSWERS TO Q19</c:v>
                </c:pt>
                <c:pt idx="1">
                  <c:v>SOME LISTED</c:v>
                </c:pt>
                <c:pt idx="2">
                  <c:v>NOTHING LISTED</c:v>
                </c:pt>
                <c:pt idx="3">
                  <c:v>NO ANSWER</c:v>
                </c:pt>
                <c:pt idx="4">
                  <c:v>NO ANSWER</c:v>
                </c:pt>
              </c:strCache>
            </c:strRef>
          </c:cat>
          <c:val>
            <c:numRef>
              <c:f>'Q19'!$D$48:$D$52</c:f>
              <c:numCache>
                <c:formatCode>0.00%</c:formatCode>
                <c:ptCount val="5"/>
                <c:pt idx="0">
                  <c:v>4.5454545454545456E-2</c:v>
                </c:pt>
                <c:pt idx="1">
                  <c:v>0.18181818181818182</c:v>
                </c:pt>
                <c:pt idx="2">
                  <c:v>0.36363636363636365</c:v>
                </c:pt>
                <c:pt idx="3">
                  <c:v>0.38636363636363635</c:v>
                </c:pt>
                <c:pt idx="4">
                  <c:v>2.2727272727272728E-2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'Q19'!$C$48:$C$52</c:f>
              <c:strCache>
                <c:ptCount val="5"/>
                <c:pt idx="0">
                  <c:v>SUGGESTION GIVEN HOW TO OBTAIN ANSWERS TO Q19</c:v>
                </c:pt>
                <c:pt idx="1">
                  <c:v>SOME LISTED</c:v>
                </c:pt>
                <c:pt idx="2">
                  <c:v>NOTHING LISTED</c:v>
                </c:pt>
                <c:pt idx="3">
                  <c:v>NO ANSWER</c:v>
                </c:pt>
                <c:pt idx="4">
                  <c:v>NO ANSWER</c:v>
                </c:pt>
              </c:strCache>
            </c:strRef>
          </c:cat>
          <c:val>
            <c:numRef>
              <c:f>'Q19'!$D$48:$D$52</c:f>
              <c:numCache>
                <c:formatCode>0.00%</c:formatCode>
                <c:ptCount val="5"/>
                <c:pt idx="0">
                  <c:v>4.5454545454545456E-2</c:v>
                </c:pt>
                <c:pt idx="1">
                  <c:v>0.18181818181818182</c:v>
                </c:pt>
                <c:pt idx="2">
                  <c:v>0.36363636363636365</c:v>
                </c:pt>
                <c:pt idx="3">
                  <c:v>0.38636363636363635</c:v>
                </c:pt>
                <c:pt idx="4">
                  <c:v>2.2727272727272728E-2</c:v>
                </c:pt>
              </c:numCache>
            </c:numRef>
          </c:val>
        </c:ser>
        <c:dLbls>
          <c:showLegendKey val="0"/>
          <c:showVal val="0"/>
          <c:showCatName val="0"/>
          <c:showSerName val="0"/>
          <c:showPercent val="0"/>
          <c:showBubbleSize val="0"/>
        </c:dLbls>
        <c:gapWidth val="150"/>
        <c:axId val="123213696"/>
        <c:axId val="123215232"/>
      </c:barChart>
      <c:catAx>
        <c:axId val="123213696"/>
        <c:scaling>
          <c:orientation val="minMax"/>
        </c:scaling>
        <c:delete val="0"/>
        <c:axPos val="b"/>
        <c:majorTickMark val="out"/>
        <c:minorTickMark val="none"/>
        <c:tickLblPos val="nextTo"/>
        <c:crossAx val="123215232"/>
        <c:crosses val="autoZero"/>
        <c:auto val="1"/>
        <c:lblAlgn val="ctr"/>
        <c:lblOffset val="100"/>
        <c:noMultiLvlLbl val="0"/>
      </c:catAx>
      <c:valAx>
        <c:axId val="123215232"/>
        <c:scaling>
          <c:orientation val="minMax"/>
        </c:scaling>
        <c:delete val="0"/>
        <c:axPos val="l"/>
        <c:majorGridlines/>
        <c:numFmt formatCode="0.00%" sourceLinked="1"/>
        <c:majorTickMark val="out"/>
        <c:minorTickMark val="none"/>
        <c:tickLblPos val="nextTo"/>
        <c:crossAx val="123213696"/>
        <c:crosses val="autoZero"/>
        <c:crossBetween val="between"/>
      </c:valAx>
    </c:plotArea>
    <c:plotVisOnly val="1"/>
    <c:dispBlanksAs val="gap"/>
    <c:showDLblsOverMax val="0"/>
  </c:chart>
  <c:printSettings>
    <c:headerFooter/>
    <c:pageMargins b="1" l="0.75" r="0.75" t="1" header="0.5" footer="0.5"/>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'Q19'!$C$48:$C$52</c:f>
              <c:strCache>
                <c:ptCount val="5"/>
                <c:pt idx="0">
                  <c:v>SUGGESTION GIVEN HOW TO OBTAIN ANSWERS TO Q19</c:v>
                </c:pt>
                <c:pt idx="1">
                  <c:v>SOME LISTED</c:v>
                </c:pt>
                <c:pt idx="2">
                  <c:v>NOTHING LISTED</c:v>
                </c:pt>
                <c:pt idx="3">
                  <c:v>NO ANSWER</c:v>
                </c:pt>
                <c:pt idx="4">
                  <c:v>NO ANSWER</c:v>
                </c:pt>
              </c:strCache>
            </c:strRef>
          </c:cat>
          <c:val>
            <c:numRef>
              <c:f>'Q19'!$D$48:$D$52</c:f>
              <c:numCache>
                <c:formatCode>0.00%</c:formatCode>
                <c:ptCount val="5"/>
                <c:pt idx="0">
                  <c:v>4.5454545454545456E-2</c:v>
                </c:pt>
                <c:pt idx="1">
                  <c:v>0.18181818181818182</c:v>
                </c:pt>
                <c:pt idx="2">
                  <c:v>0.36363636363636365</c:v>
                </c:pt>
                <c:pt idx="3">
                  <c:v>0.38636363636363635</c:v>
                </c:pt>
                <c:pt idx="4">
                  <c:v>2.2727272727272728E-2</c:v>
                </c:pt>
              </c:numCache>
            </c:numRef>
          </c:val>
        </c:ser>
        <c:dLbls>
          <c:showLegendKey val="0"/>
          <c:showVal val="0"/>
          <c:showCatName val="0"/>
          <c:showSerName val="0"/>
          <c:showPercent val="0"/>
          <c:showBubbleSize val="0"/>
        </c:dLbls>
        <c:gapWidth val="150"/>
        <c:axId val="123239040"/>
        <c:axId val="123269504"/>
      </c:barChart>
      <c:catAx>
        <c:axId val="123239040"/>
        <c:scaling>
          <c:orientation val="minMax"/>
        </c:scaling>
        <c:delete val="0"/>
        <c:axPos val="l"/>
        <c:majorTickMark val="out"/>
        <c:minorTickMark val="none"/>
        <c:tickLblPos val="nextTo"/>
        <c:crossAx val="123269504"/>
        <c:crosses val="autoZero"/>
        <c:auto val="1"/>
        <c:lblAlgn val="ctr"/>
        <c:lblOffset val="100"/>
        <c:noMultiLvlLbl val="0"/>
      </c:catAx>
      <c:valAx>
        <c:axId val="123269504"/>
        <c:scaling>
          <c:orientation val="minMax"/>
        </c:scaling>
        <c:delete val="0"/>
        <c:axPos val="b"/>
        <c:majorGridlines/>
        <c:numFmt formatCode="0.00%" sourceLinked="1"/>
        <c:majorTickMark val="out"/>
        <c:minorTickMark val="none"/>
        <c:tickLblPos val="nextTo"/>
        <c:crossAx val="123239040"/>
        <c:crosses val="autoZero"/>
        <c:crossBetween val="between"/>
      </c:valAx>
    </c:plotArea>
    <c:plotVisOnly val="1"/>
    <c:dispBlanksAs val="gap"/>
    <c:showDLblsOverMax val="0"/>
  </c:chart>
  <c:printSettings>
    <c:headerFooter/>
    <c:pageMargins b="1" l="0.75" r="0.75" t="1" header="0.5" footer="0.5"/>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'Q19'!$C$48:$C$50</c:f>
              <c:strCache>
                <c:ptCount val="3"/>
                <c:pt idx="0">
                  <c:v>SUGGESTION GIVEN HOW TO OBTAIN ANSWERS TO Q19</c:v>
                </c:pt>
                <c:pt idx="1">
                  <c:v>SOME LISTED</c:v>
                </c:pt>
                <c:pt idx="2">
                  <c:v>NOTHING LISTED</c:v>
                </c:pt>
              </c:strCache>
            </c:strRef>
          </c:cat>
          <c:val>
            <c:numRef>
              <c:f>'Q19'!$D$48:$D$50</c:f>
              <c:numCache>
                <c:formatCode>0.00%</c:formatCode>
                <c:ptCount val="3"/>
                <c:pt idx="0">
                  <c:v>4.5454545454545456E-2</c:v>
                </c:pt>
                <c:pt idx="1">
                  <c:v>0.18181818181818182</c:v>
                </c:pt>
                <c:pt idx="2">
                  <c:v>0.36363636363636365</c:v>
                </c:pt>
              </c:numCache>
            </c:numRef>
          </c:val>
        </c:ser>
        <c:dLbls>
          <c:showLegendKey val="0"/>
          <c:showVal val="0"/>
          <c:showCatName val="0"/>
          <c:showSerName val="0"/>
          <c:showPercent val="0"/>
          <c:showBubbleSize val="0"/>
        </c:dLbls>
        <c:gapWidth val="150"/>
        <c:axId val="123608448"/>
        <c:axId val="123618432"/>
      </c:barChart>
      <c:catAx>
        <c:axId val="123608448"/>
        <c:scaling>
          <c:orientation val="minMax"/>
        </c:scaling>
        <c:delete val="0"/>
        <c:axPos val="b"/>
        <c:majorTickMark val="out"/>
        <c:minorTickMark val="none"/>
        <c:tickLblPos val="nextTo"/>
        <c:crossAx val="123618432"/>
        <c:crosses val="autoZero"/>
        <c:auto val="1"/>
        <c:lblAlgn val="ctr"/>
        <c:lblOffset val="100"/>
        <c:noMultiLvlLbl val="0"/>
      </c:catAx>
      <c:valAx>
        <c:axId val="123618432"/>
        <c:scaling>
          <c:orientation val="minMax"/>
        </c:scaling>
        <c:delete val="0"/>
        <c:axPos val="l"/>
        <c:majorGridlines/>
        <c:numFmt formatCode="0.00%" sourceLinked="1"/>
        <c:majorTickMark val="out"/>
        <c:minorTickMark val="none"/>
        <c:tickLblPos val="nextTo"/>
        <c:crossAx val="123608448"/>
        <c:crosses val="autoZero"/>
        <c:crossBetween val="between"/>
      </c:valAx>
    </c:plotArea>
    <c:plotVisOnly val="1"/>
    <c:dispBlanksAs val="gap"/>
    <c:showDLblsOverMax val="0"/>
  </c:chart>
  <c:printSettings>
    <c:headerFooter/>
    <c:pageMargins b="1" l="0.75" r="0.75" t="1" header="0.5" footer="0.5"/>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'Q19'!$C$48:$C$50</c:f>
              <c:strCache>
                <c:ptCount val="3"/>
                <c:pt idx="0">
                  <c:v>SUGGESTION GIVEN HOW TO OBTAIN ANSWERS TO Q19</c:v>
                </c:pt>
                <c:pt idx="1">
                  <c:v>SOME LISTED</c:v>
                </c:pt>
                <c:pt idx="2">
                  <c:v>NOTHING LISTED</c:v>
                </c:pt>
              </c:strCache>
            </c:strRef>
          </c:cat>
          <c:val>
            <c:numRef>
              <c:f>'Q19'!$D$48:$D$50</c:f>
              <c:numCache>
                <c:formatCode>0.00%</c:formatCode>
                <c:ptCount val="3"/>
                <c:pt idx="0">
                  <c:v>4.5454545454545456E-2</c:v>
                </c:pt>
                <c:pt idx="1">
                  <c:v>0.18181818181818182</c:v>
                </c:pt>
                <c:pt idx="2">
                  <c:v>0.36363636363636365</c:v>
                </c:pt>
              </c:numCache>
            </c:numRef>
          </c:val>
        </c:ser>
        <c:dLbls>
          <c:showLegendKey val="0"/>
          <c:showVal val="0"/>
          <c:showCatName val="0"/>
          <c:showSerName val="0"/>
          <c:showPercent val="0"/>
          <c:showBubbleSize val="0"/>
        </c:dLbls>
        <c:gapWidth val="150"/>
        <c:axId val="123638144"/>
        <c:axId val="123639680"/>
      </c:barChart>
      <c:catAx>
        <c:axId val="123638144"/>
        <c:scaling>
          <c:orientation val="minMax"/>
        </c:scaling>
        <c:delete val="0"/>
        <c:axPos val="l"/>
        <c:majorTickMark val="out"/>
        <c:minorTickMark val="none"/>
        <c:tickLblPos val="nextTo"/>
        <c:crossAx val="123639680"/>
        <c:crosses val="autoZero"/>
        <c:auto val="1"/>
        <c:lblAlgn val="ctr"/>
        <c:lblOffset val="100"/>
        <c:noMultiLvlLbl val="0"/>
      </c:catAx>
      <c:valAx>
        <c:axId val="123639680"/>
        <c:scaling>
          <c:orientation val="minMax"/>
        </c:scaling>
        <c:delete val="0"/>
        <c:axPos val="b"/>
        <c:majorGridlines/>
        <c:numFmt formatCode="0.00%" sourceLinked="1"/>
        <c:majorTickMark val="out"/>
        <c:minorTickMark val="none"/>
        <c:tickLblPos val="nextTo"/>
        <c:crossAx val="123638144"/>
        <c:crosses val="autoZero"/>
        <c:crossBetween val="between"/>
      </c:valAx>
    </c:plotArea>
    <c:plotVisOnly val="1"/>
    <c:dispBlanksAs val="gap"/>
    <c:showDLblsOverMax val="0"/>
  </c:chart>
  <c:printSettings>
    <c:headerFooter/>
    <c:pageMargins b="1" l="0.75" r="0.75" t="1" header="0.5" footer="0.5"/>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'Q20'!$C$48:$C$51</c:f>
              <c:strCache>
                <c:ptCount val="4"/>
                <c:pt idx="0">
                  <c:v>SUGGESTION GIVEN HOW TO OBTAIN ANSWERS TO Q19</c:v>
                </c:pt>
                <c:pt idx="1">
                  <c:v>SOME LISTED</c:v>
                </c:pt>
                <c:pt idx="2">
                  <c:v>NOTHING LISTED</c:v>
                </c:pt>
                <c:pt idx="3">
                  <c:v>NO ANSWER</c:v>
                </c:pt>
              </c:strCache>
            </c:strRef>
          </c:cat>
          <c:val>
            <c:numRef>
              <c:f>'Q20'!$D$48:$D$51</c:f>
              <c:numCache>
                <c:formatCode>0.00%</c:formatCode>
                <c:ptCount val="4"/>
                <c:pt idx="0">
                  <c:v>0.34090909090909088</c:v>
                </c:pt>
                <c:pt idx="1">
                  <c:v>0.20454545454545456</c:v>
                </c:pt>
                <c:pt idx="2">
                  <c:v>0.18181818181818182</c:v>
                </c:pt>
                <c:pt idx="3">
                  <c:v>0.27272727272727271</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'Q20'!$C$48:$C$51</c:f>
              <c:strCache>
                <c:ptCount val="4"/>
                <c:pt idx="0">
                  <c:v>SUGGESTION GIVEN HOW TO OBTAIN ANSWERS TO Q19</c:v>
                </c:pt>
                <c:pt idx="1">
                  <c:v>SOME LISTED</c:v>
                </c:pt>
                <c:pt idx="2">
                  <c:v>NOTHING LISTED</c:v>
                </c:pt>
                <c:pt idx="3">
                  <c:v>NO ANSWER</c:v>
                </c:pt>
              </c:strCache>
            </c:strRef>
          </c:cat>
          <c:val>
            <c:numRef>
              <c:f>'Q20'!$D$48:$D$51</c:f>
              <c:numCache>
                <c:formatCode>0.00%</c:formatCode>
                <c:ptCount val="4"/>
                <c:pt idx="0">
                  <c:v>0.34090909090909088</c:v>
                </c:pt>
                <c:pt idx="1">
                  <c:v>0.20454545454545456</c:v>
                </c:pt>
                <c:pt idx="2">
                  <c:v>0.18181818181818182</c:v>
                </c:pt>
                <c:pt idx="3">
                  <c:v>0.27272727272727271</c:v>
                </c:pt>
              </c:numCache>
            </c:numRef>
          </c:val>
        </c:ser>
        <c:dLbls>
          <c:showLegendKey val="0"/>
          <c:showVal val="0"/>
          <c:showCatName val="0"/>
          <c:showSerName val="0"/>
          <c:showPercent val="0"/>
          <c:showBubbleSize val="0"/>
        </c:dLbls>
        <c:gapWidth val="150"/>
        <c:axId val="124031360"/>
        <c:axId val="124032896"/>
      </c:barChart>
      <c:catAx>
        <c:axId val="124031360"/>
        <c:scaling>
          <c:orientation val="minMax"/>
        </c:scaling>
        <c:delete val="0"/>
        <c:axPos val="b"/>
        <c:majorTickMark val="out"/>
        <c:minorTickMark val="none"/>
        <c:tickLblPos val="nextTo"/>
        <c:crossAx val="124032896"/>
        <c:crosses val="autoZero"/>
        <c:auto val="1"/>
        <c:lblAlgn val="ctr"/>
        <c:lblOffset val="100"/>
        <c:noMultiLvlLbl val="0"/>
      </c:catAx>
      <c:valAx>
        <c:axId val="124032896"/>
        <c:scaling>
          <c:orientation val="minMax"/>
        </c:scaling>
        <c:delete val="0"/>
        <c:axPos val="l"/>
        <c:majorGridlines/>
        <c:numFmt formatCode="0.00%" sourceLinked="1"/>
        <c:majorTickMark val="out"/>
        <c:minorTickMark val="none"/>
        <c:tickLblPos val="nextTo"/>
        <c:crossAx val="124031360"/>
        <c:crosses val="autoZero"/>
        <c:crossBetween val="between"/>
      </c:valAx>
    </c:plotArea>
    <c:plotVisOnly val="1"/>
    <c:dispBlanksAs val="gap"/>
    <c:showDLblsOverMax val="0"/>
  </c:chart>
  <c:printSettings>
    <c:headerFooter/>
    <c:pageMargins b="1" l="0.75" r="0.75" t="1" header="0.5" footer="0.5"/>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'Q20'!$C$48:$C$51</c:f>
              <c:strCache>
                <c:ptCount val="4"/>
                <c:pt idx="0">
                  <c:v>SUGGESTION GIVEN HOW TO OBTAIN ANSWERS TO Q19</c:v>
                </c:pt>
                <c:pt idx="1">
                  <c:v>SOME LISTED</c:v>
                </c:pt>
                <c:pt idx="2">
                  <c:v>NOTHING LISTED</c:v>
                </c:pt>
                <c:pt idx="3">
                  <c:v>NO ANSWER</c:v>
                </c:pt>
              </c:strCache>
            </c:strRef>
          </c:cat>
          <c:val>
            <c:numRef>
              <c:f>'Q20'!$D$48:$D$51</c:f>
              <c:numCache>
                <c:formatCode>0.00%</c:formatCode>
                <c:ptCount val="4"/>
                <c:pt idx="0">
                  <c:v>0.34090909090909088</c:v>
                </c:pt>
                <c:pt idx="1">
                  <c:v>0.20454545454545456</c:v>
                </c:pt>
                <c:pt idx="2">
                  <c:v>0.18181818181818182</c:v>
                </c:pt>
                <c:pt idx="3">
                  <c:v>0.27272727272727271</c:v>
                </c:pt>
              </c:numCache>
            </c:numRef>
          </c:val>
        </c:ser>
        <c:dLbls>
          <c:showLegendKey val="0"/>
          <c:showVal val="0"/>
          <c:showCatName val="0"/>
          <c:showSerName val="0"/>
          <c:showPercent val="0"/>
          <c:showBubbleSize val="0"/>
        </c:dLbls>
        <c:gapWidth val="150"/>
        <c:axId val="123733120"/>
        <c:axId val="123734656"/>
      </c:barChart>
      <c:catAx>
        <c:axId val="123733120"/>
        <c:scaling>
          <c:orientation val="minMax"/>
        </c:scaling>
        <c:delete val="0"/>
        <c:axPos val="l"/>
        <c:majorTickMark val="out"/>
        <c:minorTickMark val="none"/>
        <c:tickLblPos val="nextTo"/>
        <c:crossAx val="123734656"/>
        <c:crosses val="autoZero"/>
        <c:auto val="1"/>
        <c:lblAlgn val="ctr"/>
        <c:lblOffset val="100"/>
        <c:noMultiLvlLbl val="0"/>
      </c:catAx>
      <c:valAx>
        <c:axId val="123734656"/>
        <c:scaling>
          <c:orientation val="minMax"/>
        </c:scaling>
        <c:delete val="0"/>
        <c:axPos val="b"/>
        <c:majorGridlines/>
        <c:numFmt formatCode="0.00%" sourceLinked="1"/>
        <c:majorTickMark val="out"/>
        <c:minorTickMark val="none"/>
        <c:tickLblPos val="nextTo"/>
        <c:crossAx val="123733120"/>
        <c:crosses val="autoZero"/>
        <c:crossBetween val="between"/>
      </c:valAx>
    </c:plotArea>
    <c:plotVisOnly val="1"/>
    <c:dispBlanksAs val="gap"/>
    <c:showDLblsOverMax val="0"/>
  </c:chart>
  <c:printSettings>
    <c:headerFooter/>
    <c:pageMargins b="1" l="0.75" r="0.75" t="1" header="0.5" footer="0.5"/>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col"/>
        <c:grouping val="clustered"/>
        <c:varyColors val="0"/>
        <c:ser>
          <c:idx val="0"/>
          <c:order val="0"/>
          <c:invertIfNegative val="0"/>
          <c:cat>
            <c:strRef>
              <c:f>'Q20'!$C$48:$C$50</c:f>
              <c:strCache>
                <c:ptCount val="3"/>
                <c:pt idx="0">
                  <c:v>SUGGESTION GIVEN HOW TO OBTAIN ANSWERS TO Q19</c:v>
                </c:pt>
                <c:pt idx="1">
                  <c:v>SOME LISTED</c:v>
                </c:pt>
                <c:pt idx="2">
                  <c:v>NOTHING LISTED</c:v>
                </c:pt>
              </c:strCache>
            </c:strRef>
          </c:cat>
          <c:val>
            <c:numRef>
              <c:f>'Q20'!$D$48:$D$50</c:f>
              <c:numCache>
                <c:formatCode>0.00%</c:formatCode>
                <c:ptCount val="3"/>
                <c:pt idx="0">
                  <c:v>0.34090909090909088</c:v>
                </c:pt>
                <c:pt idx="1">
                  <c:v>0.20454545454545456</c:v>
                </c:pt>
                <c:pt idx="2">
                  <c:v>0.18181818181818182</c:v>
                </c:pt>
              </c:numCache>
            </c:numRef>
          </c:val>
        </c:ser>
        <c:dLbls>
          <c:showLegendKey val="0"/>
          <c:showVal val="0"/>
          <c:showCatName val="0"/>
          <c:showSerName val="0"/>
          <c:showPercent val="0"/>
          <c:showBubbleSize val="0"/>
        </c:dLbls>
        <c:gapWidth val="150"/>
        <c:axId val="123766656"/>
        <c:axId val="123768192"/>
      </c:barChart>
      <c:catAx>
        <c:axId val="123766656"/>
        <c:scaling>
          <c:orientation val="minMax"/>
        </c:scaling>
        <c:delete val="0"/>
        <c:axPos val="b"/>
        <c:majorTickMark val="out"/>
        <c:minorTickMark val="none"/>
        <c:tickLblPos val="nextTo"/>
        <c:crossAx val="123768192"/>
        <c:crosses val="autoZero"/>
        <c:auto val="1"/>
        <c:lblAlgn val="ctr"/>
        <c:lblOffset val="100"/>
        <c:noMultiLvlLbl val="0"/>
      </c:catAx>
      <c:valAx>
        <c:axId val="123768192"/>
        <c:scaling>
          <c:orientation val="minMax"/>
        </c:scaling>
        <c:delete val="0"/>
        <c:axPos val="l"/>
        <c:majorGridlines/>
        <c:numFmt formatCode="0.00%" sourceLinked="1"/>
        <c:majorTickMark val="out"/>
        <c:minorTickMark val="none"/>
        <c:tickLblPos val="nextTo"/>
        <c:crossAx val="123766656"/>
        <c:crosses val="autoZero"/>
        <c:crossBetween val="between"/>
      </c:valAx>
    </c:plotArea>
    <c:plotVisOnly val="1"/>
    <c:dispBlanksAs val="gap"/>
    <c:showDLblsOverMax val="0"/>
  </c:chart>
  <c:printSettings>
    <c:headerFooter/>
    <c:pageMargins b="1" l="0.75" r="0.75" t="1" header="0.5" footer="0.5"/>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0"/>
    <c:plotArea>
      <c:layout/>
      <c:barChart>
        <c:barDir val="bar"/>
        <c:grouping val="clustered"/>
        <c:varyColors val="0"/>
        <c:ser>
          <c:idx val="0"/>
          <c:order val="0"/>
          <c:invertIfNegative val="0"/>
          <c:cat>
            <c:strRef>
              <c:f>'Q20'!$C$48:$C$50</c:f>
              <c:strCache>
                <c:ptCount val="3"/>
                <c:pt idx="0">
                  <c:v>SUGGESTION GIVEN HOW TO OBTAIN ANSWERS TO Q19</c:v>
                </c:pt>
                <c:pt idx="1">
                  <c:v>SOME LISTED</c:v>
                </c:pt>
                <c:pt idx="2">
                  <c:v>NOTHING LISTED</c:v>
                </c:pt>
              </c:strCache>
            </c:strRef>
          </c:cat>
          <c:val>
            <c:numRef>
              <c:f>'Q20'!$D$48:$D$50</c:f>
              <c:numCache>
                <c:formatCode>0.00%</c:formatCode>
                <c:ptCount val="3"/>
                <c:pt idx="0">
                  <c:v>0.34090909090909088</c:v>
                </c:pt>
                <c:pt idx="1">
                  <c:v>0.20454545454545456</c:v>
                </c:pt>
                <c:pt idx="2">
                  <c:v>0.18181818181818182</c:v>
                </c:pt>
              </c:numCache>
            </c:numRef>
          </c:val>
        </c:ser>
        <c:dLbls>
          <c:showLegendKey val="0"/>
          <c:showVal val="0"/>
          <c:showCatName val="0"/>
          <c:showSerName val="0"/>
          <c:showPercent val="0"/>
          <c:showBubbleSize val="0"/>
        </c:dLbls>
        <c:gapWidth val="150"/>
        <c:axId val="123779712"/>
        <c:axId val="123789696"/>
      </c:barChart>
      <c:catAx>
        <c:axId val="123779712"/>
        <c:scaling>
          <c:orientation val="minMax"/>
        </c:scaling>
        <c:delete val="0"/>
        <c:axPos val="l"/>
        <c:majorTickMark val="out"/>
        <c:minorTickMark val="none"/>
        <c:tickLblPos val="nextTo"/>
        <c:crossAx val="123789696"/>
        <c:crosses val="autoZero"/>
        <c:auto val="1"/>
        <c:lblAlgn val="ctr"/>
        <c:lblOffset val="100"/>
        <c:noMultiLvlLbl val="0"/>
      </c:catAx>
      <c:valAx>
        <c:axId val="123789696"/>
        <c:scaling>
          <c:orientation val="minMax"/>
        </c:scaling>
        <c:delete val="0"/>
        <c:axPos val="b"/>
        <c:majorGridlines/>
        <c:numFmt formatCode="0.00%" sourceLinked="1"/>
        <c:majorTickMark val="out"/>
        <c:minorTickMark val="none"/>
        <c:tickLblPos val="nextTo"/>
        <c:crossAx val="123779712"/>
        <c:crosses val="autoZero"/>
        <c:crossBetween val="between"/>
      </c:valAx>
    </c:plotArea>
    <c:plotVisOnly val="1"/>
    <c:dispBlanksAs val="gap"/>
    <c:showDLblsOverMax val="0"/>
  </c:chart>
  <c:printSettings>
    <c:headerFooter/>
    <c:pageMargins b="1" l="0.75" r="0.75" t="1" header="0.5" footer="0.5"/>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'Q21'!$C$48:$C$49</c:f>
              <c:strCache>
                <c:ptCount val="2"/>
                <c:pt idx="0">
                  <c:v>SOME PROVIDED</c:v>
                </c:pt>
                <c:pt idx="1">
                  <c:v>NOTHING PROVIDED</c:v>
                </c:pt>
              </c:strCache>
            </c:strRef>
          </c:cat>
          <c:val>
            <c:numRef>
              <c:f>'Q21'!$D$48:$D$49</c:f>
              <c:numCache>
                <c:formatCode>0.00%</c:formatCode>
                <c:ptCount val="2"/>
                <c:pt idx="0">
                  <c:v>0.29545454545454547</c:v>
                </c:pt>
                <c:pt idx="1">
                  <c:v>0.70454545454545459</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'Q21'!$C$48:$C$49</c:f>
              <c:strCache>
                <c:ptCount val="2"/>
                <c:pt idx="0">
                  <c:v>SOME PROVIDED</c:v>
                </c:pt>
                <c:pt idx="1">
                  <c:v>NOTHING PROVIDED</c:v>
                </c:pt>
              </c:strCache>
            </c:strRef>
          </c:cat>
          <c:val>
            <c:numRef>
              <c:f>'Q21'!$D$48:$D$49</c:f>
              <c:numCache>
                <c:formatCode>0.00%</c:formatCode>
                <c:ptCount val="2"/>
                <c:pt idx="0">
                  <c:v>0.29545454545454547</c:v>
                </c:pt>
                <c:pt idx="1">
                  <c:v>0.70454545454545459</c:v>
                </c:pt>
              </c:numCache>
            </c:numRef>
          </c:val>
        </c:ser>
        <c:dLbls>
          <c:showLegendKey val="0"/>
          <c:showVal val="0"/>
          <c:showCatName val="0"/>
          <c:showSerName val="0"/>
          <c:showPercent val="0"/>
          <c:showBubbleSize val="0"/>
        </c:dLbls>
        <c:gapWidth val="150"/>
        <c:axId val="123930880"/>
        <c:axId val="123961344"/>
      </c:barChart>
      <c:catAx>
        <c:axId val="123930880"/>
        <c:scaling>
          <c:orientation val="minMax"/>
        </c:scaling>
        <c:delete val="0"/>
        <c:axPos val="b"/>
        <c:majorTickMark val="out"/>
        <c:minorTickMark val="none"/>
        <c:tickLblPos val="nextTo"/>
        <c:crossAx val="123961344"/>
        <c:crosses val="autoZero"/>
        <c:auto val="1"/>
        <c:lblAlgn val="ctr"/>
        <c:lblOffset val="100"/>
        <c:noMultiLvlLbl val="0"/>
      </c:catAx>
      <c:valAx>
        <c:axId val="123961344"/>
        <c:scaling>
          <c:orientation val="minMax"/>
        </c:scaling>
        <c:delete val="0"/>
        <c:axPos val="l"/>
        <c:majorGridlines/>
        <c:numFmt formatCode="0.00%" sourceLinked="1"/>
        <c:majorTickMark val="out"/>
        <c:minorTickMark val="none"/>
        <c:tickLblPos val="nextTo"/>
        <c:crossAx val="123930880"/>
        <c:crosses val="autoZero"/>
        <c:crossBetween val="between"/>
      </c:valAx>
    </c:plotArea>
    <c:plotVisOnly val="1"/>
    <c:dispBlanksAs val="gap"/>
    <c:showDLblsOverMax val="0"/>
  </c:chart>
  <c:printSettings>
    <c:headerFooter/>
    <c:pageMargins b="1" l="0.75" r="0.75" t="1" header="0.5" footer="0.5"/>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'Q21'!$C$48:$C$49</c:f>
              <c:strCache>
                <c:ptCount val="2"/>
                <c:pt idx="0">
                  <c:v>SOME PROVIDED</c:v>
                </c:pt>
                <c:pt idx="1">
                  <c:v>NOTHING PROVIDED</c:v>
                </c:pt>
              </c:strCache>
            </c:strRef>
          </c:cat>
          <c:val>
            <c:numRef>
              <c:f>'Q21'!$D$48:$D$49</c:f>
              <c:numCache>
                <c:formatCode>0.00%</c:formatCode>
                <c:ptCount val="2"/>
                <c:pt idx="0">
                  <c:v>0.29545454545454547</c:v>
                </c:pt>
                <c:pt idx="1">
                  <c:v>0.70454545454545459</c:v>
                </c:pt>
              </c:numCache>
            </c:numRef>
          </c:val>
        </c:ser>
        <c:dLbls>
          <c:showLegendKey val="0"/>
          <c:showVal val="0"/>
          <c:showCatName val="0"/>
          <c:showSerName val="0"/>
          <c:showPercent val="0"/>
          <c:showBubbleSize val="0"/>
        </c:dLbls>
        <c:gapWidth val="150"/>
        <c:axId val="123980800"/>
        <c:axId val="123982592"/>
      </c:barChart>
      <c:catAx>
        <c:axId val="123980800"/>
        <c:scaling>
          <c:orientation val="minMax"/>
        </c:scaling>
        <c:delete val="0"/>
        <c:axPos val="l"/>
        <c:majorTickMark val="out"/>
        <c:minorTickMark val="none"/>
        <c:tickLblPos val="nextTo"/>
        <c:crossAx val="123982592"/>
        <c:crosses val="autoZero"/>
        <c:auto val="1"/>
        <c:lblAlgn val="ctr"/>
        <c:lblOffset val="100"/>
        <c:noMultiLvlLbl val="0"/>
      </c:catAx>
      <c:valAx>
        <c:axId val="123982592"/>
        <c:scaling>
          <c:orientation val="minMax"/>
        </c:scaling>
        <c:delete val="0"/>
        <c:axPos val="b"/>
        <c:majorGridlines/>
        <c:numFmt formatCode="0.00%" sourceLinked="1"/>
        <c:majorTickMark val="out"/>
        <c:minorTickMark val="none"/>
        <c:tickLblPos val="nextTo"/>
        <c:crossAx val="123980800"/>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chart" Target="../charts/chart29.xml"/><Relationship Id="rId4" Type="http://schemas.openxmlformats.org/officeDocument/2006/relationships/chart" Target="../charts/chart2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chart" Target="../charts/chart39.xml"/><Relationship Id="rId4" Type="http://schemas.openxmlformats.org/officeDocument/2006/relationships/chart" Target="../charts/chart3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4" Type="http://schemas.openxmlformats.org/officeDocument/2006/relationships/chart" Target="../charts/chart4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5" Type="http://schemas.openxmlformats.org/officeDocument/2006/relationships/chart" Target="../charts/chart48.xml"/><Relationship Id="rId4" Type="http://schemas.openxmlformats.org/officeDocument/2006/relationships/chart" Target="../charts/chart4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5" Type="http://schemas.openxmlformats.org/officeDocument/2006/relationships/chart" Target="../charts/chart53.xml"/><Relationship Id="rId4" Type="http://schemas.openxmlformats.org/officeDocument/2006/relationships/chart" Target="../charts/chart5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 Id="rId5" Type="http://schemas.openxmlformats.org/officeDocument/2006/relationships/chart" Target="../charts/chart58.xml"/><Relationship Id="rId4" Type="http://schemas.openxmlformats.org/officeDocument/2006/relationships/chart" Target="../charts/chart5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chart" Target="../charts/chart60.xml"/><Relationship Id="rId1" Type="http://schemas.openxmlformats.org/officeDocument/2006/relationships/chart" Target="../charts/chart59.xml"/><Relationship Id="rId5" Type="http://schemas.openxmlformats.org/officeDocument/2006/relationships/chart" Target="../charts/chart63.xml"/><Relationship Id="rId4" Type="http://schemas.openxmlformats.org/officeDocument/2006/relationships/chart" Target="../charts/chart6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 Id="rId5" Type="http://schemas.openxmlformats.org/officeDocument/2006/relationships/chart" Target="../charts/chart68.xml"/><Relationship Id="rId4" Type="http://schemas.openxmlformats.org/officeDocument/2006/relationships/chart" Target="../charts/chart6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 Id="rId4" Type="http://schemas.openxmlformats.org/officeDocument/2006/relationships/chart" Target="../charts/chart7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4" Type="http://schemas.openxmlformats.org/officeDocument/2006/relationships/chart" Target="../charts/chart76.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chart" Target="../charts/chart78.xml"/><Relationship Id="rId1" Type="http://schemas.openxmlformats.org/officeDocument/2006/relationships/chart" Target="../charts/chart77.xml"/><Relationship Id="rId4" Type="http://schemas.openxmlformats.org/officeDocument/2006/relationships/chart" Target="../charts/chart8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 Id="rId5" Type="http://schemas.openxmlformats.org/officeDocument/2006/relationships/chart" Target="../charts/chart85.xml"/><Relationship Id="rId4" Type="http://schemas.openxmlformats.org/officeDocument/2006/relationships/chart" Target="../charts/chart84.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chart" Target="../charts/chart87.xml"/><Relationship Id="rId1" Type="http://schemas.openxmlformats.org/officeDocument/2006/relationships/chart" Target="../charts/chart86.xml"/><Relationship Id="rId5" Type="http://schemas.openxmlformats.org/officeDocument/2006/relationships/chart" Target="../charts/chart90.xml"/><Relationship Id="rId4" Type="http://schemas.openxmlformats.org/officeDocument/2006/relationships/chart" Target="../charts/chart8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chart" Target="../charts/chart92.xml"/><Relationship Id="rId1" Type="http://schemas.openxmlformats.org/officeDocument/2006/relationships/chart" Target="../charts/chart91.xml"/><Relationship Id="rId5" Type="http://schemas.openxmlformats.org/officeDocument/2006/relationships/chart" Target="../charts/chart95.xml"/><Relationship Id="rId4" Type="http://schemas.openxmlformats.org/officeDocument/2006/relationships/chart" Target="../charts/chart9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 Id="rId5" Type="http://schemas.openxmlformats.org/officeDocument/2006/relationships/chart" Target="../charts/chart100.xml"/><Relationship Id="rId4" Type="http://schemas.openxmlformats.org/officeDocument/2006/relationships/chart" Target="../charts/chart9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chart" Target="../charts/chart102.xml"/><Relationship Id="rId1" Type="http://schemas.openxmlformats.org/officeDocument/2006/relationships/chart" Target="../charts/chart101.xml"/><Relationship Id="rId5" Type="http://schemas.openxmlformats.org/officeDocument/2006/relationships/chart" Target="../charts/chart105.xml"/><Relationship Id="rId4" Type="http://schemas.openxmlformats.org/officeDocument/2006/relationships/chart" Target="../charts/chart10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08.xml"/><Relationship Id="rId2" Type="http://schemas.openxmlformats.org/officeDocument/2006/relationships/chart" Target="../charts/chart107.xml"/><Relationship Id="rId1" Type="http://schemas.openxmlformats.org/officeDocument/2006/relationships/chart" Target="../charts/chart106.xml"/><Relationship Id="rId5" Type="http://schemas.openxmlformats.org/officeDocument/2006/relationships/chart" Target="../charts/chart110.xml"/><Relationship Id="rId4" Type="http://schemas.openxmlformats.org/officeDocument/2006/relationships/chart" Target="../charts/chart109.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13.xml"/><Relationship Id="rId2" Type="http://schemas.openxmlformats.org/officeDocument/2006/relationships/chart" Target="../charts/chart112.xml"/><Relationship Id="rId1" Type="http://schemas.openxmlformats.org/officeDocument/2006/relationships/chart" Target="../charts/chart111.xml"/><Relationship Id="rId5" Type="http://schemas.openxmlformats.org/officeDocument/2006/relationships/chart" Target="../charts/chart115.xml"/><Relationship Id="rId4" Type="http://schemas.openxmlformats.org/officeDocument/2006/relationships/chart" Target="../charts/chart114.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18.xml"/><Relationship Id="rId2" Type="http://schemas.openxmlformats.org/officeDocument/2006/relationships/chart" Target="../charts/chart117.xml"/><Relationship Id="rId1" Type="http://schemas.openxmlformats.org/officeDocument/2006/relationships/chart" Target="../charts/chart116.xml"/><Relationship Id="rId5" Type="http://schemas.openxmlformats.org/officeDocument/2006/relationships/chart" Target="../charts/chart120.xml"/><Relationship Id="rId4" Type="http://schemas.openxmlformats.org/officeDocument/2006/relationships/chart" Target="../charts/chart119.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23.xml"/><Relationship Id="rId2" Type="http://schemas.openxmlformats.org/officeDocument/2006/relationships/chart" Target="../charts/chart122.xml"/><Relationship Id="rId1" Type="http://schemas.openxmlformats.org/officeDocument/2006/relationships/chart" Target="../charts/chart121.xml"/><Relationship Id="rId5" Type="http://schemas.openxmlformats.org/officeDocument/2006/relationships/chart" Target="../charts/chart125.xml"/><Relationship Id="rId4" Type="http://schemas.openxmlformats.org/officeDocument/2006/relationships/chart" Target="../charts/chart124.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28.xml"/><Relationship Id="rId2" Type="http://schemas.openxmlformats.org/officeDocument/2006/relationships/chart" Target="../charts/chart127.xml"/><Relationship Id="rId1" Type="http://schemas.openxmlformats.org/officeDocument/2006/relationships/chart" Target="../charts/chart126.xml"/><Relationship Id="rId5" Type="http://schemas.openxmlformats.org/officeDocument/2006/relationships/chart" Target="../charts/chart130.xml"/><Relationship Id="rId4" Type="http://schemas.openxmlformats.org/officeDocument/2006/relationships/chart" Target="../charts/chart129.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33.xml"/><Relationship Id="rId2" Type="http://schemas.openxmlformats.org/officeDocument/2006/relationships/chart" Target="../charts/chart132.xml"/><Relationship Id="rId1" Type="http://schemas.openxmlformats.org/officeDocument/2006/relationships/chart" Target="../charts/chart131.xml"/><Relationship Id="rId5" Type="http://schemas.openxmlformats.org/officeDocument/2006/relationships/chart" Target="../charts/chart135.xml"/><Relationship Id="rId4" Type="http://schemas.openxmlformats.org/officeDocument/2006/relationships/chart" Target="../charts/chart134.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38.xml"/><Relationship Id="rId2" Type="http://schemas.openxmlformats.org/officeDocument/2006/relationships/chart" Target="../charts/chart137.xml"/><Relationship Id="rId1" Type="http://schemas.openxmlformats.org/officeDocument/2006/relationships/chart" Target="../charts/chart136.xml"/><Relationship Id="rId5" Type="http://schemas.openxmlformats.org/officeDocument/2006/relationships/chart" Target="../charts/chart140.xml"/><Relationship Id="rId4" Type="http://schemas.openxmlformats.org/officeDocument/2006/relationships/chart" Target="../charts/chart139.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43.xml"/><Relationship Id="rId2" Type="http://schemas.openxmlformats.org/officeDocument/2006/relationships/chart" Target="../charts/chart142.xml"/><Relationship Id="rId1" Type="http://schemas.openxmlformats.org/officeDocument/2006/relationships/chart" Target="../charts/chart141.xml"/><Relationship Id="rId5" Type="http://schemas.openxmlformats.org/officeDocument/2006/relationships/chart" Target="../charts/chart145.xml"/><Relationship Id="rId4" Type="http://schemas.openxmlformats.org/officeDocument/2006/relationships/chart" Target="../charts/chart144.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48.xml"/><Relationship Id="rId2" Type="http://schemas.openxmlformats.org/officeDocument/2006/relationships/chart" Target="../charts/chart147.xml"/><Relationship Id="rId1" Type="http://schemas.openxmlformats.org/officeDocument/2006/relationships/chart" Target="../charts/chart146.xml"/><Relationship Id="rId5" Type="http://schemas.openxmlformats.org/officeDocument/2006/relationships/chart" Target="../charts/chart150.xml"/><Relationship Id="rId4" Type="http://schemas.openxmlformats.org/officeDocument/2006/relationships/chart" Target="../charts/chart149.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53.xml"/><Relationship Id="rId2" Type="http://schemas.openxmlformats.org/officeDocument/2006/relationships/chart" Target="../charts/chart152.xml"/><Relationship Id="rId1" Type="http://schemas.openxmlformats.org/officeDocument/2006/relationships/chart" Target="../charts/chart151.xml"/><Relationship Id="rId5" Type="http://schemas.openxmlformats.org/officeDocument/2006/relationships/chart" Target="../charts/chart155.xml"/><Relationship Id="rId4" Type="http://schemas.openxmlformats.org/officeDocument/2006/relationships/chart" Target="../charts/chart15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58.xml"/><Relationship Id="rId2" Type="http://schemas.openxmlformats.org/officeDocument/2006/relationships/chart" Target="../charts/chart157.xml"/><Relationship Id="rId1" Type="http://schemas.openxmlformats.org/officeDocument/2006/relationships/chart" Target="../charts/chart156.xml"/></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16934</xdr:rowOff>
    </xdr:from>
    <xdr:to>
      <xdr:col>14</xdr:col>
      <xdr:colOff>8467</xdr:colOff>
      <xdr:row>24</xdr:row>
      <xdr:rowOff>135466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804335</xdr:colOff>
      <xdr:row>3</xdr:row>
      <xdr:rowOff>0</xdr:rowOff>
    </xdr:from>
    <xdr:to>
      <xdr:col>22</xdr:col>
      <xdr:colOff>821269</xdr:colOff>
      <xdr:row>24</xdr:row>
      <xdr:rowOff>118532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27</xdr:row>
      <xdr:rowOff>16934</xdr:rowOff>
    </xdr:from>
    <xdr:to>
      <xdr:col>14</xdr:col>
      <xdr:colOff>8467</xdr:colOff>
      <xdr:row>48</xdr:row>
      <xdr:rowOff>135466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804335</xdr:colOff>
      <xdr:row>27</xdr:row>
      <xdr:rowOff>0</xdr:rowOff>
    </xdr:from>
    <xdr:to>
      <xdr:col>22</xdr:col>
      <xdr:colOff>821269</xdr:colOff>
      <xdr:row>48</xdr:row>
      <xdr:rowOff>118532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27</xdr:row>
      <xdr:rowOff>8467</xdr:rowOff>
    </xdr:from>
    <xdr:to>
      <xdr:col>16</xdr:col>
      <xdr:colOff>423334</xdr:colOff>
      <xdr:row>45</xdr:row>
      <xdr:rowOff>8467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423333</xdr:colOff>
      <xdr:row>27</xdr:row>
      <xdr:rowOff>0</xdr:rowOff>
    </xdr:from>
    <xdr:to>
      <xdr:col>23</xdr:col>
      <xdr:colOff>16933</xdr:colOff>
      <xdr:row>45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5</xdr:row>
      <xdr:rowOff>8467</xdr:rowOff>
    </xdr:from>
    <xdr:to>
      <xdr:col>16</xdr:col>
      <xdr:colOff>423334</xdr:colOff>
      <xdr:row>23</xdr:row>
      <xdr:rowOff>8467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423333</xdr:colOff>
      <xdr:row>5</xdr:row>
      <xdr:rowOff>0</xdr:rowOff>
    </xdr:from>
    <xdr:to>
      <xdr:col>23</xdr:col>
      <xdr:colOff>16933</xdr:colOff>
      <xdr:row>23</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5</xdr:row>
      <xdr:rowOff>0</xdr:rowOff>
    </xdr:from>
    <xdr:to>
      <xdr:col>10</xdr:col>
      <xdr:colOff>444500</xdr:colOff>
      <xdr:row>23</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478365</xdr:colOff>
      <xdr:row>5</xdr:row>
      <xdr:rowOff>0</xdr:rowOff>
    </xdr:from>
    <xdr:to>
      <xdr:col>9</xdr:col>
      <xdr:colOff>93131</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101599</xdr:colOff>
      <xdr:row>5</xdr:row>
      <xdr:rowOff>40217</xdr:rowOff>
    </xdr:from>
    <xdr:to>
      <xdr:col>15</xdr:col>
      <xdr:colOff>524932</xdr:colOff>
      <xdr:row>23</xdr:row>
      <xdr:rowOff>40217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660400</xdr:colOff>
      <xdr:row>5</xdr:row>
      <xdr:rowOff>16934</xdr:rowOff>
    </xdr:from>
    <xdr:to>
      <xdr:col>25</xdr:col>
      <xdr:colOff>660399</xdr:colOff>
      <xdr:row>23</xdr:row>
      <xdr:rowOff>16934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26</xdr:row>
      <xdr:rowOff>23283</xdr:rowOff>
    </xdr:from>
    <xdr:to>
      <xdr:col>15</xdr:col>
      <xdr:colOff>423333</xdr:colOff>
      <xdr:row>44</xdr:row>
      <xdr:rowOff>23283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558801</xdr:colOff>
      <xdr:row>26</xdr:row>
      <xdr:rowOff>0</xdr:rowOff>
    </xdr:from>
    <xdr:to>
      <xdr:col>25</xdr:col>
      <xdr:colOff>558800</xdr:colOff>
      <xdr:row>44</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359831</xdr:colOff>
      <xdr:row>4</xdr:row>
      <xdr:rowOff>101600</xdr:rowOff>
    </xdr:from>
    <xdr:to>
      <xdr:col>8</xdr:col>
      <xdr:colOff>804330</xdr:colOff>
      <xdr:row>22</xdr:row>
      <xdr:rowOff>101600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812798</xdr:colOff>
      <xdr:row>4</xdr:row>
      <xdr:rowOff>57150</xdr:rowOff>
    </xdr:from>
    <xdr:to>
      <xdr:col>15</xdr:col>
      <xdr:colOff>406398</xdr:colOff>
      <xdr:row>22</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4</xdr:row>
      <xdr:rowOff>0</xdr:rowOff>
    </xdr:from>
    <xdr:to>
      <xdr:col>24</xdr:col>
      <xdr:colOff>524933</xdr:colOff>
      <xdr:row>22</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26</xdr:row>
      <xdr:rowOff>57150</xdr:rowOff>
    </xdr:from>
    <xdr:to>
      <xdr:col>15</xdr:col>
      <xdr:colOff>423333</xdr:colOff>
      <xdr:row>44</xdr:row>
      <xdr:rowOff>57150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16935</xdr:colOff>
      <xdr:row>26</xdr:row>
      <xdr:rowOff>0</xdr:rowOff>
    </xdr:from>
    <xdr:to>
      <xdr:col>24</xdr:col>
      <xdr:colOff>541868</xdr:colOff>
      <xdr:row>44</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38098</xdr:colOff>
      <xdr:row>5</xdr:row>
      <xdr:rowOff>27517</xdr:rowOff>
    </xdr:from>
    <xdr:to>
      <xdr:col>9</xdr:col>
      <xdr:colOff>482597</xdr:colOff>
      <xdr:row>23</xdr:row>
      <xdr:rowOff>27517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26</xdr:row>
      <xdr:rowOff>0</xdr:rowOff>
    </xdr:from>
    <xdr:to>
      <xdr:col>15</xdr:col>
      <xdr:colOff>423333</xdr:colOff>
      <xdr:row>44</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338668</xdr:colOff>
      <xdr:row>26</xdr:row>
      <xdr:rowOff>16933</xdr:rowOff>
    </xdr:from>
    <xdr:to>
      <xdr:col>25</xdr:col>
      <xdr:colOff>355601</xdr:colOff>
      <xdr:row>44</xdr:row>
      <xdr:rowOff>16933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5</xdr:row>
      <xdr:rowOff>0</xdr:rowOff>
    </xdr:from>
    <xdr:to>
      <xdr:col>15</xdr:col>
      <xdr:colOff>423333</xdr:colOff>
      <xdr:row>23</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338668</xdr:colOff>
      <xdr:row>5</xdr:row>
      <xdr:rowOff>16933</xdr:rowOff>
    </xdr:from>
    <xdr:to>
      <xdr:col>25</xdr:col>
      <xdr:colOff>355601</xdr:colOff>
      <xdr:row>23</xdr:row>
      <xdr:rowOff>16933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4232</xdr:colOff>
      <xdr:row>5</xdr:row>
      <xdr:rowOff>44450</xdr:rowOff>
    </xdr:from>
    <xdr:to>
      <xdr:col>9</xdr:col>
      <xdr:colOff>448731</xdr:colOff>
      <xdr:row>23</xdr:row>
      <xdr:rowOff>44450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25</xdr:row>
      <xdr:rowOff>0</xdr:rowOff>
    </xdr:from>
    <xdr:to>
      <xdr:col>15</xdr:col>
      <xdr:colOff>423333</xdr:colOff>
      <xdr:row>43</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372534</xdr:colOff>
      <xdr:row>25</xdr:row>
      <xdr:rowOff>0</xdr:rowOff>
    </xdr:from>
    <xdr:to>
      <xdr:col>25</xdr:col>
      <xdr:colOff>389467</xdr:colOff>
      <xdr:row>43</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6</xdr:row>
      <xdr:rowOff>0</xdr:rowOff>
    </xdr:from>
    <xdr:to>
      <xdr:col>15</xdr:col>
      <xdr:colOff>423333</xdr:colOff>
      <xdr:row>24</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372534</xdr:colOff>
      <xdr:row>6</xdr:row>
      <xdr:rowOff>0</xdr:rowOff>
    </xdr:from>
    <xdr:to>
      <xdr:col>25</xdr:col>
      <xdr:colOff>389467</xdr:colOff>
      <xdr:row>24</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4232</xdr:colOff>
      <xdr:row>5</xdr:row>
      <xdr:rowOff>44450</xdr:rowOff>
    </xdr:from>
    <xdr:to>
      <xdr:col>9</xdr:col>
      <xdr:colOff>448731</xdr:colOff>
      <xdr:row>23</xdr:row>
      <xdr:rowOff>44450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29</xdr:row>
      <xdr:rowOff>1</xdr:rowOff>
    </xdr:from>
    <xdr:to>
      <xdr:col>15</xdr:col>
      <xdr:colOff>423333</xdr:colOff>
      <xdr:row>47</xdr:row>
      <xdr:rowOff>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372535</xdr:colOff>
      <xdr:row>29</xdr:row>
      <xdr:rowOff>0</xdr:rowOff>
    </xdr:from>
    <xdr:to>
      <xdr:col>25</xdr:col>
      <xdr:colOff>372535</xdr:colOff>
      <xdr:row>47</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5</xdr:row>
      <xdr:rowOff>1</xdr:rowOff>
    </xdr:from>
    <xdr:to>
      <xdr:col>15</xdr:col>
      <xdr:colOff>423333</xdr:colOff>
      <xdr:row>23</xdr:row>
      <xdr:rowOff>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372535</xdr:colOff>
      <xdr:row>5</xdr:row>
      <xdr:rowOff>0</xdr:rowOff>
    </xdr:from>
    <xdr:to>
      <xdr:col>25</xdr:col>
      <xdr:colOff>372535</xdr:colOff>
      <xdr:row>23</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4232</xdr:colOff>
      <xdr:row>4</xdr:row>
      <xdr:rowOff>103716</xdr:rowOff>
    </xdr:from>
    <xdr:to>
      <xdr:col>9</xdr:col>
      <xdr:colOff>546099</xdr:colOff>
      <xdr:row>23</xdr:row>
      <xdr:rowOff>44449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5</xdr:row>
      <xdr:rowOff>0</xdr:rowOff>
    </xdr:from>
    <xdr:to>
      <xdr:col>15</xdr:col>
      <xdr:colOff>423333</xdr:colOff>
      <xdr:row>23</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372535</xdr:colOff>
      <xdr:row>5</xdr:row>
      <xdr:rowOff>0</xdr:rowOff>
    </xdr:from>
    <xdr:to>
      <xdr:col>25</xdr:col>
      <xdr:colOff>355601</xdr:colOff>
      <xdr:row>23</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27</xdr:row>
      <xdr:rowOff>0</xdr:rowOff>
    </xdr:from>
    <xdr:to>
      <xdr:col>15</xdr:col>
      <xdr:colOff>423333</xdr:colOff>
      <xdr:row>45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372535</xdr:colOff>
      <xdr:row>27</xdr:row>
      <xdr:rowOff>0</xdr:rowOff>
    </xdr:from>
    <xdr:to>
      <xdr:col>25</xdr:col>
      <xdr:colOff>355601</xdr:colOff>
      <xdr:row>45</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2</xdr:row>
      <xdr:rowOff>0</xdr:rowOff>
    </xdr:from>
    <xdr:to>
      <xdr:col>22</xdr:col>
      <xdr:colOff>660400</xdr:colOff>
      <xdr:row>18</xdr:row>
      <xdr:rowOff>63500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924</xdr:colOff>
      <xdr:row>18</xdr:row>
      <xdr:rowOff>127000</xdr:rowOff>
    </xdr:from>
    <xdr:to>
      <xdr:col>22</xdr:col>
      <xdr:colOff>647700</xdr:colOff>
      <xdr:row>30</xdr:row>
      <xdr:rowOff>38100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32</xdr:row>
      <xdr:rowOff>0</xdr:rowOff>
    </xdr:from>
    <xdr:to>
      <xdr:col>22</xdr:col>
      <xdr:colOff>660400</xdr:colOff>
      <xdr:row>48</xdr:row>
      <xdr:rowOff>63500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924</xdr:colOff>
      <xdr:row>48</xdr:row>
      <xdr:rowOff>127000</xdr:rowOff>
    </xdr:from>
    <xdr:to>
      <xdr:col>22</xdr:col>
      <xdr:colOff>647700</xdr:colOff>
      <xdr:row>59</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4232</xdr:colOff>
      <xdr:row>3</xdr:row>
      <xdr:rowOff>0</xdr:rowOff>
    </xdr:from>
    <xdr:to>
      <xdr:col>11</xdr:col>
      <xdr:colOff>546099</xdr:colOff>
      <xdr:row>21</xdr:row>
      <xdr:rowOff>93133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xdr:row>
      <xdr:rowOff>0</xdr:rowOff>
    </xdr:from>
    <xdr:to>
      <xdr:col>17</xdr:col>
      <xdr:colOff>423333</xdr:colOff>
      <xdr:row>21</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372535</xdr:colOff>
      <xdr:row>3</xdr:row>
      <xdr:rowOff>0</xdr:rowOff>
    </xdr:from>
    <xdr:to>
      <xdr:col>27</xdr:col>
      <xdr:colOff>355601</xdr:colOff>
      <xdr:row>21</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27</xdr:row>
      <xdr:rowOff>0</xdr:rowOff>
    </xdr:from>
    <xdr:to>
      <xdr:col>17</xdr:col>
      <xdr:colOff>423333</xdr:colOff>
      <xdr:row>45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372535</xdr:colOff>
      <xdr:row>27</xdr:row>
      <xdr:rowOff>0</xdr:rowOff>
    </xdr:from>
    <xdr:to>
      <xdr:col>27</xdr:col>
      <xdr:colOff>355601</xdr:colOff>
      <xdr:row>45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4232</xdr:colOff>
      <xdr:row>3</xdr:row>
      <xdr:rowOff>0</xdr:rowOff>
    </xdr:from>
    <xdr:to>
      <xdr:col>11</xdr:col>
      <xdr:colOff>546099</xdr:colOff>
      <xdr:row>21</xdr:row>
      <xdr:rowOff>93133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xdr:row>
      <xdr:rowOff>0</xdr:rowOff>
    </xdr:from>
    <xdr:to>
      <xdr:col>17</xdr:col>
      <xdr:colOff>778934</xdr:colOff>
      <xdr:row>21</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372536</xdr:colOff>
      <xdr:row>3</xdr:row>
      <xdr:rowOff>0</xdr:rowOff>
    </xdr:from>
    <xdr:to>
      <xdr:col>27</xdr:col>
      <xdr:colOff>355602</xdr:colOff>
      <xdr:row>21</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24</xdr:row>
      <xdr:rowOff>0</xdr:rowOff>
    </xdr:from>
    <xdr:to>
      <xdr:col>17</xdr:col>
      <xdr:colOff>778934</xdr:colOff>
      <xdr:row>42</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372536</xdr:colOff>
      <xdr:row>24</xdr:row>
      <xdr:rowOff>0</xdr:rowOff>
    </xdr:from>
    <xdr:to>
      <xdr:col>27</xdr:col>
      <xdr:colOff>355602</xdr:colOff>
      <xdr:row>42</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321732</xdr:colOff>
      <xdr:row>21</xdr:row>
      <xdr:rowOff>93133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xdr:row>
      <xdr:rowOff>0</xdr:rowOff>
    </xdr:from>
    <xdr:to>
      <xdr:col>17</xdr:col>
      <xdr:colOff>778934</xdr:colOff>
      <xdr:row>21</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321736</xdr:colOff>
      <xdr:row>3</xdr:row>
      <xdr:rowOff>33867</xdr:rowOff>
    </xdr:from>
    <xdr:to>
      <xdr:col>27</xdr:col>
      <xdr:colOff>304802</xdr:colOff>
      <xdr:row>21</xdr:row>
      <xdr:rowOff>33867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24</xdr:row>
      <xdr:rowOff>0</xdr:rowOff>
    </xdr:from>
    <xdr:to>
      <xdr:col>17</xdr:col>
      <xdr:colOff>778934</xdr:colOff>
      <xdr:row>42</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321736</xdr:colOff>
      <xdr:row>24</xdr:row>
      <xdr:rowOff>33867</xdr:rowOff>
    </xdr:from>
    <xdr:to>
      <xdr:col>27</xdr:col>
      <xdr:colOff>304802</xdr:colOff>
      <xdr:row>42</xdr:row>
      <xdr:rowOff>33867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4</xdr:row>
      <xdr:rowOff>0</xdr:rowOff>
    </xdr:from>
    <xdr:to>
      <xdr:col>12</xdr:col>
      <xdr:colOff>321733</xdr:colOff>
      <xdr:row>22</xdr:row>
      <xdr:rowOff>93133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4</xdr:row>
      <xdr:rowOff>0</xdr:rowOff>
    </xdr:from>
    <xdr:to>
      <xdr:col>18</xdr:col>
      <xdr:colOff>778934</xdr:colOff>
      <xdr:row>22</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321736</xdr:colOff>
      <xdr:row>4</xdr:row>
      <xdr:rowOff>33867</xdr:rowOff>
    </xdr:from>
    <xdr:to>
      <xdr:col>28</xdr:col>
      <xdr:colOff>304802</xdr:colOff>
      <xdr:row>22</xdr:row>
      <xdr:rowOff>33867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27</xdr:row>
      <xdr:rowOff>0</xdr:rowOff>
    </xdr:from>
    <xdr:to>
      <xdr:col>18</xdr:col>
      <xdr:colOff>778934</xdr:colOff>
      <xdr:row>45</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321736</xdr:colOff>
      <xdr:row>27</xdr:row>
      <xdr:rowOff>33867</xdr:rowOff>
    </xdr:from>
    <xdr:to>
      <xdr:col>28</xdr:col>
      <xdr:colOff>304802</xdr:colOff>
      <xdr:row>45</xdr:row>
      <xdr:rowOff>33867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321733</xdr:colOff>
      <xdr:row>21</xdr:row>
      <xdr:rowOff>93133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xdr:row>
      <xdr:rowOff>0</xdr:rowOff>
    </xdr:from>
    <xdr:to>
      <xdr:col>18</xdr:col>
      <xdr:colOff>778934</xdr:colOff>
      <xdr:row>21</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321736</xdr:colOff>
      <xdr:row>3</xdr:row>
      <xdr:rowOff>33867</xdr:rowOff>
    </xdr:from>
    <xdr:to>
      <xdr:col>28</xdr:col>
      <xdr:colOff>304802</xdr:colOff>
      <xdr:row>21</xdr:row>
      <xdr:rowOff>33867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24</xdr:row>
      <xdr:rowOff>0</xdr:rowOff>
    </xdr:from>
    <xdr:to>
      <xdr:col>18</xdr:col>
      <xdr:colOff>778934</xdr:colOff>
      <xdr:row>42</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321736</xdr:colOff>
      <xdr:row>24</xdr:row>
      <xdr:rowOff>33867</xdr:rowOff>
    </xdr:from>
    <xdr:to>
      <xdr:col>28</xdr:col>
      <xdr:colOff>304802</xdr:colOff>
      <xdr:row>42</xdr:row>
      <xdr:rowOff>33867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12700</xdr:colOff>
      <xdr:row>1</xdr:row>
      <xdr:rowOff>12700</xdr:rowOff>
    </xdr:from>
    <xdr:to>
      <xdr:col>22</xdr:col>
      <xdr:colOff>673100</xdr:colOff>
      <xdr:row>17</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13624</xdr:colOff>
      <xdr:row>17</xdr:row>
      <xdr:rowOff>139700</xdr:rowOff>
    </xdr:from>
    <xdr:to>
      <xdr:col>22</xdr:col>
      <xdr:colOff>660400</xdr:colOff>
      <xdr:row>29</xdr:row>
      <xdr:rowOff>50800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31</xdr:row>
      <xdr:rowOff>0</xdr:rowOff>
    </xdr:from>
    <xdr:to>
      <xdr:col>22</xdr:col>
      <xdr:colOff>660400</xdr:colOff>
      <xdr:row>47</xdr:row>
      <xdr:rowOff>63500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924</xdr:colOff>
      <xdr:row>47</xdr:row>
      <xdr:rowOff>127000</xdr:rowOff>
    </xdr:from>
    <xdr:to>
      <xdr:col>22</xdr:col>
      <xdr:colOff>647700</xdr:colOff>
      <xdr:row>58</xdr:row>
      <xdr:rowOff>122767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31</xdr:row>
      <xdr:rowOff>0</xdr:rowOff>
    </xdr:from>
    <xdr:to>
      <xdr:col>23</xdr:col>
      <xdr:colOff>660399</xdr:colOff>
      <xdr:row>45</xdr:row>
      <xdr:rowOff>114300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46</xdr:row>
      <xdr:rowOff>0</xdr:rowOff>
    </xdr:from>
    <xdr:to>
      <xdr:col>23</xdr:col>
      <xdr:colOff>646775</xdr:colOff>
      <xdr:row>58</xdr:row>
      <xdr:rowOff>160867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xdr:row>
      <xdr:rowOff>0</xdr:rowOff>
    </xdr:from>
    <xdr:to>
      <xdr:col>23</xdr:col>
      <xdr:colOff>660399</xdr:colOff>
      <xdr:row>15</xdr:row>
      <xdr:rowOff>114300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924</xdr:colOff>
      <xdr:row>16</xdr:row>
      <xdr:rowOff>0</xdr:rowOff>
    </xdr:from>
    <xdr:to>
      <xdr:col>23</xdr:col>
      <xdr:colOff>647699</xdr:colOff>
      <xdr:row>29</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12700</xdr:colOff>
      <xdr:row>1</xdr:row>
      <xdr:rowOff>0</xdr:rowOff>
    </xdr:from>
    <xdr:to>
      <xdr:col>22</xdr:col>
      <xdr:colOff>626533</xdr:colOff>
      <xdr:row>17</xdr:row>
      <xdr:rowOff>101600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13624</xdr:colOff>
      <xdr:row>18</xdr:row>
      <xdr:rowOff>84660</xdr:rowOff>
    </xdr:from>
    <xdr:to>
      <xdr:col>22</xdr:col>
      <xdr:colOff>613833</xdr:colOff>
      <xdr:row>32</xdr:row>
      <xdr:rowOff>8460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34</xdr:row>
      <xdr:rowOff>0</xdr:rowOff>
    </xdr:from>
    <xdr:to>
      <xdr:col>22</xdr:col>
      <xdr:colOff>613833</xdr:colOff>
      <xdr:row>50</xdr:row>
      <xdr:rowOff>101600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924</xdr:colOff>
      <xdr:row>51</xdr:row>
      <xdr:rowOff>84660</xdr:rowOff>
    </xdr:from>
    <xdr:to>
      <xdr:col>22</xdr:col>
      <xdr:colOff>601133</xdr:colOff>
      <xdr:row>63</xdr:row>
      <xdr:rowOff>110060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4</xdr:row>
      <xdr:rowOff>0</xdr:rowOff>
    </xdr:from>
    <xdr:to>
      <xdr:col>12</xdr:col>
      <xdr:colOff>321733</xdr:colOff>
      <xdr:row>22</xdr:row>
      <xdr:rowOff>93133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24</xdr:row>
      <xdr:rowOff>0</xdr:rowOff>
    </xdr:from>
    <xdr:to>
      <xdr:col>18</xdr:col>
      <xdr:colOff>778934</xdr:colOff>
      <xdr:row>42</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321736</xdr:colOff>
      <xdr:row>24</xdr:row>
      <xdr:rowOff>33867</xdr:rowOff>
    </xdr:from>
    <xdr:to>
      <xdr:col>28</xdr:col>
      <xdr:colOff>304802</xdr:colOff>
      <xdr:row>42</xdr:row>
      <xdr:rowOff>33867</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4</xdr:row>
      <xdr:rowOff>0</xdr:rowOff>
    </xdr:from>
    <xdr:to>
      <xdr:col>18</xdr:col>
      <xdr:colOff>778934</xdr:colOff>
      <xdr:row>22</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321736</xdr:colOff>
      <xdr:row>4</xdr:row>
      <xdr:rowOff>33867</xdr:rowOff>
    </xdr:from>
    <xdr:to>
      <xdr:col>28</xdr:col>
      <xdr:colOff>304802</xdr:colOff>
      <xdr:row>22</xdr:row>
      <xdr:rowOff>33867</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321733</xdr:colOff>
      <xdr:row>21</xdr:row>
      <xdr:rowOff>93133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xdr:row>
      <xdr:rowOff>0</xdr:rowOff>
    </xdr:from>
    <xdr:to>
      <xdr:col>18</xdr:col>
      <xdr:colOff>778934</xdr:colOff>
      <xdr:row>21</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321736</xdr:colOff>
      <xdr:row>3</xdr:row>
      <xdr:rowOff>33867</xdr:rowOff>
    </xdr:from>
    <xdr:to>
      <xdr:col>28</xdr:col>
      <xdr:colOff>304802</xdr:colOff>
      <xdr:row>21</xdr:row>
      <xdr:rowOff>33867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24</xdr:row>
      <xdr:rowOff>0</xdr:rowOff>
    </xdr:from>
    <xdr:to>
      <xdr:col>18</xdr:col>
      <xdr:colOff>778934</xdr:colOff>
      <xdr:row>42</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321736</xdr:colOff>
      <xdr:row>24</xdr:row>
      <xdr:rowOff>33867</xdr:rowOff>
    </xdr:from>
    <xdr:to>
      <xdr:col>28</xdr:col>
      <xdr:colOff>304802</xdr:colOff>
      <xdr:row>42</xdr:row>
      <xdr:rowOff>33867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321733</xdr:colOff>
      <xdr:row>21</xdr:row>
      <xdr:rowOff>93133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xdr:row>
      <xdr:rowOff>0</xdr:rowOff>
    </xdr:from>
    <xdr:to>
      <xdr:col>18</xdr:col>
      <xdr:colOff>778934</xdr:colOff>
      <xdr:row>21</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321736</xdr:colOff>
      <xdr:row>3</xdr:row>
      <xdr:rowOff>33867</xdr:rowOff>
    </xdr:from>
    <xdr:to>
      <xdr:col>28</xdr:col>
      <xdr:colOff>304802</xdr:colOff>
      <xdr:row>21</xdr:row>
      <xdr:rowOff>33867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25</xdr:row>
      <xdr:rowOff>0</xdr:rowOff>
    </xdr:from>
    <xdr:to>
      <xdr:col>18</xdr:col>
      <xdr:colOff>778934</xdr:colOff>
      <xdr:row>43</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321736</xdr:colOff>
      <xdr:row>25</xdr:row>
      <xdr:rowOff>33867</xdr:rowOff>
    </xdr:from>
    <xdr:to>
      <xdr:col>28</xdr:col>
      <xdr:colOff>304802</xdr:colOff>
      <xdr:row>43</xdr:row>
      <xdr:rowOff>33867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16934</xdr:colOff>
      <xdr:row>3</xdr:row>
      <xdr:rowOff>0</xdr:rowOff>
    </xdr:from>
    <xdr:to>
      <xdr:col>12</xdr:col>
      <xdr:colOff>338667</xdr:colOff>
      <xdr:row>21</xdr:row>
      <xdr:rowOff>93133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25</xdr:row>
      <xdr:rowOff>0</xdr:rowOff>
    </xdr:from>
    <xdr:to>
      <xdr:col>18</xdr:col>
      <xdr:colOff>778934</xdr:colOff>
      <xdr:row>43</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321736</xdr:colOff>
      <xdr:row>25</xdr:row>
      <xdr:rowOff>33867</xdr:rowOff>
    </xdr:from>
    <xdr:to>
      <xdr:col>28</xdr:col>
      <xdr:colOff>304802</xdr:colOff>
      <xdr:row>43</xdr:row>
      <xdr:rowOff>33867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xdr:row>
      <xdr:rowOff>0</xdr:rowOff>
    </xdr:from>
    <xdr:to>
      <xdr:col>18</xdr:col>
      <xdr:colOff>778934</xdr:colOff>
      <xdr:row>21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321736</xdr:colOff>
      <xdr:row>3</xdr:row>
      <xdr:rowOff>33867</xdr:rowOff>
    </xdr:from>
    <xdr:to>
      <xdr:col>28</xdr:col>
      <xdr:colOff>304802</xdr:colOff>
      <xdr:row>21</xdr:row>
      <xdr:rowOff>33867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16934</xdr:colOff>
      <xdr:row>3</xdr:row>
      <xdr:rowOff>0</xdr:rowOff>
    </xdr:from>
    <xdr:to>
      <xdr:col>12</xdr:col>
      <xdr:colOff>338667</xdr:colOff>
      <xdr:row>21</xdr:row>
      <xdr:rowOff>93133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25</xdr:row>
      <xdr:rowOff>0</xdr:rowOff>
    </xdr:from>
    <xdr:to>
      <xdr:col>18</xdr:col>
      <xdr:colOff>778934</xdr:colOff>
      <xdr:row>43</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321736</xdr:colOff>
      <xdr:row>25</xdr:row>
      <xdr:rowOff>33867</xdr:rowOff>
    </xdr:from>
    <xdr:to>
      <xdr:col>28</xdr:col>
      <xdr:colOff>304802</xdr:colOff>
      <xdr:row>43</xdr:row>
      <xdr:rowOff>33867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xdr:row>
      <xdr:rowOff>0</xdr:rowOff>
    </xdr:from>
    <xdr:to>
      <xdr:col>18</xdr:col>
      <xdr:colOff>778934</xdr:colOff>
      <xdr:row>21</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321736</xdr:colOff>
      <xdr:row>3</xdr:row>
      <xdr:rowOff>33867</xdr:rowOff>
    </xdr:from>
    <xdr:to>
      <xdr:col>28</xdr:col>
      <xdr:colOff>304802</xdr:colOff>
      <xdr:row>21</xdr:row>
      <xdr:rowOff>33867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0</xdr:colOff>
      <xdr:row>4</xdr:row>
      <xdr:rowOff>0</xdr:rowOff>
    </xdr:from>
    <xdr:to>
      <xdr:col>12</xdr:col>
      <xdr:colOff>321733</xdr:colOff>
      <xdr:row>22</xdr:row>
      <xdr:rowOff>93133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4</xdr:row>
      <xdr:rowOff>0</xdr:rowOff>
    </xdr:from>
    <xdr:to>
      <xdr:col>18</xdr:col>
      <xdr:colOff>778934</xdr:colOff>
      <xdr:row>22</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321736</xdr:colOff>
      <xdr:row>4</xdr:row>
      <xdr:rowOff>33867</xdr:rowOff>
    </xdr:from>
    <xdr:to>
      <xdr:col>28</xdr:col>
      <xdr:colOff>304802</xdr:colOff>
      <xdr:row>22</xdr:row>
      <xdr:rowOff>33867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25</xdr:row>
      <xdr:rowOff>0</xdr:rowOff>
    </xdr:from>
    <xdr:to>
      <xdr:col>18</xdr:col>
      <xdr:colOff>778934</xdr:colOff>
      <xdr:row>43</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321736</xdr:colOff>
      <xdr:row>25</xdr:row>
      <xdr:rowOff>33867</xdr:rowOff>
    </xdr:from>
    <xdr:to>
      <xdr:col>28</xdr:col>
      <xdr:colOff>304802</xdr:colOff>
      <xdr:row>43</xdr:row>
      <xdr:rowOff>33867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321733</xdr:colOff>
      <xdr:row>21</xdr:row>
      <xdr:rowOff>93133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xdr:row>
      <xdr:rowOff>0</xdr:rowOff>
    </xdr:from>
    <xdr:to>
      <xdr:col>18</xdr:col>
      <xdr:colOff>778934</xdr:colOff>
      <xdr:row>21</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321736</xdr:colOff>
      <xdr:row>3</xdr:row>
      <xdr:rowOff>33867</xdr:rowOff>
    </xdr:from>
    <xdr:to>
      <xdr:col>28</xdr:col>
      <xdr:colOff>304802</xdr:colOff>
      <xdr:row>21</xdr:row>
      <xdr:rowOff>33867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26</xdr:row>
      <xdr:rowOff>0</xdr:rowOff>
    </xdr:from>
    <xdr:to>
      <xdr:col>18</xdr:col>
      <xdr:colOff>778934</xdr:colOff>
      <xdr:row>44</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321736</xdr:colOff>
      <xdr:row>26</xdr:row>
      <xdr:rowOff>33867</xdr:rowOff>
    </xdr:from>
    <xdr:to>
      <xdr:col>28</xdr:col>
      <xdr:colOff>304802</xdr:colOff>
      <xdr:row>44</xdr:row>
      <xdr:rowOff>33867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321733</xdr:colOff>
      <xdr:row>21</xdr:row>
      <xdr:rowOff>93133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xdr:row>
      <xdr:rowOff>0</xdr:rowOff>
    </xdr:from>
    <xdr:to>
      <xdr:col>18</xdr:col>
      <xdr:colOff>778934</xdr:colOff>
      <xdr:row>21</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321736</xdr:colOff>
      <xdr:row>3</xdr:row>
      <xdr:rowOff>33867</xdr:rowOff>
    </xdr:from>
    <xdr:to>
      <xdr:col>28</xdr:col>
      <xdr:colOff>304802</xdr:colOff>
      <xdr:row>21</xdr:row>
      <xdr:rowOff>33867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25</xdr:row>
      <xdr:rowOff>0</xdr:rowOff>
    </xdr:from>
    <xdr:to>
      <xdr:col>18</xdr:col>
      <xdr:colOff>778934</xdr:colOff>
      <xdr:row>43</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321736</xdr:colOff>
      <xdr:row>25</xdr:row>
      <xdr:rowOff>33867</xdr:rowOff>
    </xdr:from>
    <xdr:to>
      <xdr:col>28</xdr:col>
      <xdr:colOff>304802</xdr:colOff>
      <xdr:row>43</xdr:row>
      <xdr:rowOff>33867</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321733</xdr:colOff>
      <xdr:row>21</xdr:row>
      <xdr:rowOff>93133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xdr:row>
      <xdr:rowOff>0</xdr:rowOff>
    </xdr:from>
    <xdr:to>
      <xdr:col>18</xdr:col>
      <xdr:colOff>778934</xdr:colOff>
      <xdr:row>21</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321736</xdr:colOff>
      <xdr:row>3</xdr:row>
      <xdr:rowOff>33867</xdr:rowOff>
    </xdr:from>
    <xdr:to>
      <xdr:col>28</xdr:col>
      <xdr:colOff>304802</xdr:colOff>
      <xdr:row>21</xdr:row>
      <xdr:rowOff>33867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24</xdr:row>
      <xdr:rowOff>0</xdr:rowOff>
    </xdr:from>
    <xdr:to>
      <xdr:col>18</xdr:col>
      <xdr:colOff>778934</xdr:colOff>
      <xdr:row>42</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321736</xdr:colOff>
      <xdr:row>24</xdr:row>
      <xdr:rowOff>33867</xdr:rowOff>
    </xdr:from>
    <xdr:to>
      <xdr:col>28</xdr:col>
      <xdr:colOff>304802</xdr:colOff>
      <xdr:row>42</xdr:row>
      <xdr:rowOff>33867</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0</xdr:colOff>
      <xdr:row>24</xdr:row>
      <xdr:rowOff>0</xdr:rowOff>
    </xdr:from>
    <xdr:to>
      <xdr:col>18</xdr:col>
      <xdr:colOff>778934</xdr:colOff>
      <xdr:row>42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321736</xdr:colOff>
      <xdr:row>24</xdr:row>
      <xdr:rowOff>33867</xdr:rowOff>
    </xdr:from>
    <xdr:to>
      <xdr:col>28</xdr:col>
      <xdr:colOff>304802</xdr:colOff>
      <xdr:row>42</xdr:row>
      <xdr:rowOff>33867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xdr:row>
      <xdr:rowOff>0</xdr:rowOff>
    </xdr:from>
    <xdr:to>
      <xdr:col>12</xdr:col>
      <xdr:colOff>321733</xdr:colOff>
      <xdr:row>21</xdr:row>
      <xdr:rowOff>93133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xdr:row>
      <xdr:rowOff>0</xdr:rowOff>
    </xdr:from>
    <xdr:to>
      <xdr:col>18</xdr:col>
      <xdr:colOff>778934</xdr:colOff>
      <xdr:row>21</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321736</xdr:colOff>
      <xdr:row>3</xdr:row>
      <xdr:rowOff>33867</xdr:rowOff>
    </xdr:from>
    <xdr:to>
      <xdr:col>28</xdr:col>
      <xdr:colOff>304802</xdr:colOff>
      <xdr:row>21</xdr:row>
      <xdr:rowOff>33867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16934</xdr:colOff>
      <xdr:row>3</xdr:row>
      <xdr:rowOff>0</xdr:rowOff>
    </xdr:from>
    <xdr:to>
      <xdr:col>13</xdr:col>
      <xdr:colOff>338667</xdr:colOff>
      <xdr:row>21</xdr:row>
      <xdr:rowOff>93133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xdr:row>
      <xdr:rowOff>0</xdr:rowOff>
    </xdr:from>
    <xdr:to>
      <xdr:col>19</xdr:col>
      <xdr:colOff>778935</xdr:colOff>
      <xdr:row>21</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321736</xdr:colOff>
      <xdr:row>3</xdr:row>
      <xdr:rowOff>33867</xdr:rowOff>
    </xdr:from>
    <xdr:to>
      <xdr:col>29</xdr:col>
      <xdr:colOff>304802</xdr:colOff>
      <xdr:row>21</xdr:row>
      <xdr:rowOff>33867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24</xdr:row>
      <xdr:rowOff>0</xdr:rowOff>
    </xdr:from>
    <xdr:to>
      <xdr:col>19</xdr:col>
      <xdr:colOff>778935</xdr:colOff>
      <xdr:row>42</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321736</xdr:colOff>
      <xdr:row>24</xdr:row>
      <xdr:rowOff>33867</xdr:rowOff>
    </xdr:from>
    <xdr:to>
      <xdr:col>29</xdr:col>
      <xdr:colOff>304802</xdr:colOff>
      <xdr:row>42</xdr:row>
      <xdr:rowOff>33867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0</xdr:colOff>
      <xdr:row>25</xdr:row>
      <xdr:rowOff>0</xdr:rowOff>
    </xdr:from>
    <xdr:to>
      <xdr:col>18</xdr:col>
      <xdr:colOff>778934</xdr:colOff>
      <xdr:row>43</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321736</xdr:colOff>
      <xdr:row>25</xdr:row>
      <xdr:rowOff>33867</xdr:rowOff>
    </xdr:from>
    <xdr:to>
      <xdr:col>28</xdr:col>
      <xdr:colOff>304802</xdr:colOff>
      <xdr:row>43</xdr:row>
      <xdr:rowOff>33867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xdr:row>
      <xdr:rowOff>0</xdr:rowOff>
    </xdr:from>
    <xdr:to>
      <xdr:col>12</xdr:col>
      <xdr:colOff>321733</xdr:colOff>
      <xdr:row>21</xdr:row>
      <xdr:rowOff>93133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xdr:row>
      <xdr:rowOff>0</xdr:rowOff>
    </xdr:from>
    <xdr:to>
      <xdr:col>18</xdr:col>
      <xdr:colOff>778934</xdr:colOff>
      <xdr:row>21</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321736</xdr:colOff>
      <xdr:row>3</xdr:row>
      <xdr:rowOff>33867</xdr:rowOff>
    </xdr:from>
    <xdr:to>
      <xdr:col>28</xdr:col>
      <xdr:colOff>304802</xdr:colOff>
      <xdr:row>21</xdr:row>
      <xdr:rowOff>33867</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6</xdr:col>
      <xdr:colOff>16934</xdr:colOff>
      <xdr:row>3</xdr:row>
      <xdr:rowOff>0</xdr:rowOff>
    </xdr:from>
    <xdr:to>
      <xdr:col>13</xdr:col>
      <xdr:colOff>338667</xdr:colOff>
      <xdr:row>21</xdr:row>
      <xdr:rowOff>93133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26</xdr:row>
      <xdr:rowOff>0</xdr:rowOff>
    </xdr:from>
    <xdr:to>
      <xdr:col>19</xdr:col>
      <xdr:colOff>778935</xdr:colOff>
      <xdr:row>44</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321736</xdr:colOff>
      <xdr:row>26</xdr:row>
      <xdr:rowOff>33867</xdr:rowOff>
    </xdr:from>
    <xdr:to>
      <xdr:col>29</xdr:col>
      <xdr:colOff>304802</xdr:colOff>
      <xdr:row>44</xdr:row>
      <xdr:rowOff>33867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xdr:row>
      <xdr:rowOff>0</xdr:rowOff>
    </xdr:from>
    <xdr:to>
      <xdr:col>19</xdr:col>
      <xdr:colOff>778935</xdr:colOff>
      <xdr:row>21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321736</xdr:colOff>
      <xdr:row>3</xdr:row>
      <xdr:rowOff>33867</xdr:rowOff>
    </xdr:from>
    <xdr:to>
      <xdr:col>29</xdr:col>
      <xdr:colOff>304802</xdr:colOff>
      <xdr:row>21</xdr:row>
      <xdr:rowOff>33867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16934</xdr:colOff>
      <xdr:row>3</xdr:row>
      <xdr:rowOff>0</xdr:rowOff>
    </xdr:from>
    <xdr:to>
      <xdr:col>13</xdr:col>
      <xdr:colOff>338667</xdr:colOff>
      <xdr:row>21</xdr:row>
      <xdr:rowOff>93133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xdr:row>
      <xdr:rowOff>0</xdr:rowOff>
    </xdr:from>
    <xdr:to>
      <xdr:col>19</xdr:col>
      <xdr:colOff>778935</xdr:colOff>
      <xdr:row>21</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321736</xdr:colOff>
      <xdr:row>3</xdr:row>
      <xdr:rowOff>33867</xdr:rowOff>
    </xdr:from>
    <xdr:to>
      <xdr:col>29</xdr:col>
      <xdr:colOff>304802</xdr:colOff>
      <xdr:row>21</xdr:row>
      <xdr:rowOff>33867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26</xdr:row>
      <xdr:rowOff>0</xdr:rowOff>
    </xdr:from>
    <xdr:to>
      <xdr:col>19</xdr:col>
      <xdr:colOff>778935</xdr:colOff>
      <xdr:row>44</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321736</xdr:colOff>
      <xdr:row>26</xdr:row>
      <xdr:rowOff>33867</xdr:rowOff>
    </xdr:from>
    <xdr:to>
      <xdr:col>29</xdr:col>
      <xdr:colOff>304802</xdr:colOff>
      <xdr:row>44</xdr:row>
      <xdr:rowOff>33867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16934</xdr:colOff>
      <xdr:row>3</xdr:row>
      <xdr:rowOff>0</xdr:rowOff>
    </xdr:from>
    <xdr:to>
      <xdr:col>13</xdr:col>
      <xdr:colOff>338667</xdr:colOff>
      <xdr:row>21</xdr:row>
      <xdr:rowOff>93133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xdr:row>
      <xdr:rowOff>0</xdr:rowOff>
    </xdr:from>
    <xdr:to>
      <xdr:col>19</xdr:col>
      <xdr:colOff>778935</xdr:colOff>
      <xdr:row>21</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321736</xdr:colOff>
      <xdr:row>3</xdr:row>
      <xdr:rowOff>33867</xdr:rowOff>
    </xdr:from>
    <xdr:to>
      <xdr:col>29</xdr:col>
      <xdr:colOff>304802</xdr:colOff>
      <xdr:row>21</xdr:row>
      <xdr:rowOff>33867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25</xdr:row>
      <xdr:rowOff>0</xdr:rowOff>
    </xdr:from>
    <xdr:to>
      <xdr:col>19</xdr:col>
      <xdr:colOff>778935</xdr:colOff>
      <xdr:row>43</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321736</xdr:colOff>
      <xdr:row>25</xdr:row>
      <xdr:rowOff>33867</xdr:rowOff>
    </xdr:from>
    <xdr:to>
      <xdr:col>29</xdr:col>
      <xdr:colOff>304802</xdr:colOff>
      <xdr:row>43</xdr:row>
      <xdr:rowOff>33867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6</xdr:col>
      <xdr:colOff>0</xdr:colOff>
      <xdr:row>4</xdr:row>
      <xdr:rowOff>0</xdr:rowOff>
    </xdr:from>
    <xdr:to>
      <xdr:col>13</xdr:col>
      <xdr:colOff>321733</xdr:colOff>
      <xdr:row>22</xdr:row>
      <xdr:rowOff>93133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4</xdr:row>
      <xdr:rowOff>0</xdr:rowOff>
    </xdr:from>
    <xdr:to>
      <xdr:col>19</xdr:col>
      <xdr:colOff>778935</xdr:colOff>
      <xdr:row>22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321736</xdr:colOff>
      <xdr:row>4</xdr:row>
      <xdr:rowOff>33867</xdr:rowOff>
    </xdr:from>
    <xdr:to>
      <xdr:col>29</xdr:col>
      <xdr:colOff>304802</xdr:colOff>
      <xdr:row>22</xdr:row>
      <xdr:rowOff>33867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87"/>
  <sheetViews>
    <sheetView tabSelected="1" zoomScale="75" zoomScaleNormal="75" zoomScalePageLayoutView="75" workbookViewId="0">
      <pane xSplit="1" ySplit="3" topLeftCell="B4" activePane="bottomRight" state="frozen"/>
      <selection pane="topRight" activeCell="B1" sqref="B1"/>
      <selection pane="bottomLeft" activeCell="A4" sqref="A4"/>
      <selection pane="bottomRight" activeCell="A3" sqref="A3"/>
    </sheetView>
  </sheetViews>
  <sheetFormatPr defaultColWidth="14.42578125" defaultRowHeight="15.75" customHeight="1" x14ac:dyDescent="0.2"/>
  <cols>
    <col min="1" max="1" width="6" customWidth="1"/>
    <col min="2" max="2" width="7.7109375" customWidth="1"/>
    <col min="3" max="34" width="6" customWidth="1"/>
    <col min="35" max="35" width="5.7109375" customWidth="1"/>
    <col min="36" max="40" width="18.28515625" style="19" customWidth="1"/>
    <col min="41" max="41" width="14.42578125" style="19"/>
  </cols>
  <sheetData>
    <row r="1" spans="1:41"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18"/>
      <c r="AK1" s="18"/>
      <c r="AL1" s="18"/>
      <c r="AM1" s="18"/>
      <c r="AN1" s="18"/>
      <c r="AO1" s="18"/>
    </row>
    <row r="2" spans="1:41" x14ac:dyDescent="0.2">
      <c r="A2" s="1" t="s">
        <v>332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J2" s="50"/>
      <c r="AK2" s="51"/>
      <c r="AL2" s="50"/>
      <c r="AM2" s="51"/>
      <c r="AN2" s="51"/>
      <c r="AO2" s="22"/>
    </row>
    <row r="3" spans="1:41" ht="15.75" customHeight="1" x14ac:dyDescent="0.25">
      <c r="A3" s="3" t="s">
        <v>1</v>
      </c>
      <c r="B3" s="43" t="s">
        <v>2</v>
      </c>
      <c r="C3" s="43" t="s">
        <v>3</v>
      </c>
      <c r="D3" s="43" t="s">
        <v>4</v>
      </c>
      <c r="E3" s="43" t="s">
        <v>5</v>
      </c>
      <c r="F3" s="43" t="s">
        <v>6</v>
      </c>
      <c r="G3" s="43" t="s">
        <v>7</v>
      </c>
      <c r="H3" s="43" t="s">
        <v>8</v>
      </c>
      <c r="I3" s="43" t="s">
        <v>9</v>
      </c>
      <c r="J3" s="43" t="s">
        <v>10</v>
      </c>
      <c r="K3" s="43" t="s">
        <v>11</v>
      </c>
      <c r="L3" s="43" t="s">
        <v>12</v>
      </c>
      <c r="M3" s="43" t="s">
        <v>13</v>
      </c>
      <c r="N3" s="44" t="s">
        <v>14</v>
      </c>
      <c r="O3" s="44" t="s">
        <v>15</v>
      </c>
      <c r="P3" s="44" t="s">
        <v>16</v>
      </c>
      <c r="Q3" s="44" t="s">
        <v>17</v>
      </c>
      <c r="R3" s="44" t="s">
        <v>18</v>
      </c>
      <c r="S3" s="44" t="s">
        <v>19</v>
      </c>
      <c r="T3" s="44" t="s">
        <v>20</v>
      </c>
      <c r="U3" s="44" t="s">
        <v>21</v>
      </c>
      <c r="V3" s="44" t="s">
        <v>22</v>
      </c>
      <c r="W3" s="44" t="s">
        <v>23</v>
      </c>
      <c r="X3" s="44" t="s">
        <v>24</v>
      </c>
      <c r="Y3" s="44" t="s">
        <v>25</v>
      </c>
      <c r="Z3" s="44" t="s">
        <v>26</v>
      </c>
      <c r="AA3" s="45" t="s">
        <v>27</v>
      </c>
      <c r="AB3" s="45" t="s">
        <v>28</v>
      </c>
      <c r="AC3" s="45" t="s">
        <v>29</v>
      </c>
      <c r="AD3" s="45" t="s">
        <v>30</v>
      </c>
      <c r="AE3" s="45" t="s">
        <v>31</v>
      </c>
      <c r="AF3" s="45" t="s">
        <v>32</v>
      </c>
      <c r="AG3" s="45" t="s">
        <v>33</v>
      </c>
      <c r="AH3" s="45" t="s">
        <v>34</v>
      </c>
      <c r="AJ3" s="23" t="s">
        <v>138</v>
      </c>
      <c r="AK3" s="23" t="s">
        <v>139</v>
      </c>
      <c r="AL3" s="23" t="s">
        <v>140</v>
      </c>
      <c r="AM3" s="23" t="s">
        <v>141</v>
      </c>
      <c r="AN3" s="23" t="s">
        <v>142</v>
      </c>
      <c r="AO3" s="22" t="s">
        <v>143</v>
      </c>
    </row>
    <row r="4" spans="1:41" s="8" customFormat="1" ht="15.75" customHeight="1" x14ac:dyDescent="0.2">
      <c r="A4" s="15">
        <v>1</v>
      </c>
      <c r="B4" s="9" t="s">
        <v>35</v>
      </c>
      <c r="C4" s="9" t="s">
        <v>35</v>
      </c>
      <c r="D4" s="9" t="s">
        <v>35</v>
      </c>
      <c r="E4" s="9" t="s">
        <v>35</v>
      </c>
      <c r="F4" s="9" t="s">
        <v>35</v>
      </c>
      <c r="G4" s="9" t="s">
        <v>35</v>
      </c>
      <c r="H4" s="9" t="s">
        <v>35</v>
      </c>
      <c r="I4" s="9" t="s">
        <v>35</v>
      </c>
      <c r="J4" s="9" t="s">
        <v>35</v>
      </c>
      <c r="K4" s="9" t="s">
        <v>35</v>
      </c>
      <c r="L4" s="9" t="s">
        <v>35</v>
      </c>
      <c r="M4" s="9" t="s">
        <v>35</v>
      </c>
      <c r="N4" s="9">
        <v>1</v>
      </c>
      <c r="O4" s="9">
        <v>1</v>
      </c>
      <c r="P4" s="9" t="s">
        <v>131</v>
      </c>
      <c r="Q4" s="9" t="s">
        <v>35</v>
      </c>
      <c r="R4" s="9" t="s">
        <v>35</v>
      </c>
      <c r="S4" s="9" t="s">
        <v>35</v>
      </c>
      <c r="T4" s="9">
        <v>1</v>
      </c>
      <c r="U4" s="9">
        <v>1</v>
      </c>
      <c r="V4" s="9">
        <v>1</v>
      </c>
      <c r="W4" s="9">
        <v>1</v>
      </c>
      <c r="X4" s="9">
        <v>1</v>
      </c>
      <c r="Y4" s="9">
        <v>1</v>
      </c>
      <c r="Z4" s="9">
        <v>1</v>
      </c>
      <c r="AA4" s="9">
        <v>1</v>
      </c>
      <c r="AB4" s="9">
        <v>1</v>
      </c>
      <c r="AC4" s="9">
        <v>1</v>
      </c>
      <c r="AD4" s="9">
        <v>1</v>
      </c>
      <c r="AE4" s="9" t="s">
        <v>35</v>
      </c>
      <c r="AF4" s="9">
        <v>0</v>
      </c>
      <c r="AG4" s="9">
        <v>2</v>
      </c>
      <c r="AH4" s="9">
        <v>1</v>
      </c>
      <c r="AJ4" s="24" t="s">
        <v>35</v>
      </c>
      <c r="AK4" s="24" t="s">
        <v>35</v>
      </c>
      <c r="AL4" s="24" t="s">
        <v>35</v>
      </c>
      <c r="AM4" s="24" t="s">
        <v>144</v>
      </c>
      <c r="AN4" s="24" t="s">
        <v>35</v>
      </c>
      <c r="AO4" s="24" t="s">
        <v>35</v>
      </c>
    </row>
    <row r="5" spans="1:41" ht="15.75" customHeight="1" x14ac:dyDescent="0.2">
      <c r="A5" s="16">
        <v>2</v>
      </c>
      <c r="B5" s="9" t="s">
        <v>35</v>
      </c>
      <c r="C5" s="9" t="s">
        <v>35</v>
      </c>
      <c r="D5" s="9" t="s">
        <v>35</v>
      </c>
      <c r="E5" s="9" t="s">
        <v>35</v>
      </c>
      <c r="F5" s="9" t="s">
        <v>35</v>
      </c>
      <c r="G5" s="9" t="s">
        <v>35</v>
      </c>
      <c r="H5" s="9" t="s">
        <v>35</v>
      </c>
      <c r="I5" s="9" t="s">
        <v>35</v>
      </c>
      <c r="J5" s="9" t="s">
        <v>35</v>
      </c>
      <c r="K5" s="9" t="s">
        <v>35</v>
      </c>
      <c r="L5" s="9" t="s">
        <v>35</v>
      </c>
      <c r="M5" s="9" t="s">
        <v>35</v>
      </c>
      <c r="N5" s="9">
        <v>1</v>
      </c>
      <c r="O5" s="9">
        <v>1</v>
      </c>
      <c r="P5" s="9" t="s">
        <v>36</v>
      </c>
      <c r="Q5" s="9">
        <v>2</v>
      </c>
      <c r="R5" s="9" t="s">
        <v>35</v>
      </c>
      <c r="S5" s="9" t="s">
        <v>35</v>
      </c>
      <c r="T5" s="9">
        <v>1</v>
      </c>
      <c r="U5" s="9">
        <v>1</v>
      </c>
      <c r="V5" s="9" t="s">
        <v>35</v>
      </c>
      <c r="W5" s="9">
        <v>1</v>
      </c>
      <c r="X5" s="9">
        <v>1</v>
      </c>
      <c r="Y5" s="9">
        <v>1</v>
      </c>
      <c r="Z5" s="9">
        <v>1</v>
      </c>
      <c r="AA5" s="9">
        <v>1</v>
      </c>
      <c r="AB5" s="9">
        <v>1</v>
      </c>
      <c r="AC5" s="9">
        <v>1</v>
      </c>
      <c r="AD5" s="9">
        <v>1</v>
      </c>
      <c r="AE5" s="9">
        <v>2</v>
      </c>
      <c r="AF5" s="9" t="s">
        <v>35</v>
      </c>
      <c r="AG5" s="9" t="s">
        <v>35</v>
      </c>
      <c r="AH5" s="9">
        <v>1</v>
      </c>
      <c r="AJ5" s="24" t="s">
        <v>145</v>
      </c>
      <c r="AK5" s="24" t="s">
        <v>145</v>
      </c>
      <c r="AL5" s="24" t="s">
        <v>146</v>
      </c>
      <c r="AM5" s="24" t="s">
        <v>35</v>
      </c>
      <c r="AN5" s="24" t="s">
        <v>147</v>
      </c>
      <c r="AO5" s="24" t="s">
        <v>148</v>
      </c>
    </row>
    <row r="6" spans="1:41" ht="15.75" customHeight="1" x14ac:dyDescent="0.2">
      <c r="A6" s="16">
        <v>3</v>
      </c>
      <c r="B6" s="9" t="s">
        <v>39</v>
      </c>
      <c r="C6" s="9">
        <v>0</v>
      </c>
      <c r="D6" s="9">
        <v>0</v>
      </c>
      <c r="E6" s="9">
        <v>1</v>
      </c>
      <c r="F6" s="9">
        <v>1</v>
      </c>
      <c r="G6" s="9" t="s">
        <v>35</v>
      </c>
      <c r="H6" s="9">
        <v>0</v>
      </c>
      <c r="I6" s="9">
        <v>1</v>
      </c>
      <c r="J6" s="9">
        <v>3</v>
      </c>
      <c r="K6" s="9">
        <v>0</v>
      </c>
      <c r="L6" s="9" t="s">
        <v>35</v>
      </c>
      <c r="M6" s="9">
        <v>1</v>
      </c>
      <c r="N6" s="9">
        <v>1</v>
      </c>
      <c r="O6" s="9">
        <v>0</v>
      </c>
      <c r="P6" s="9" t="s">
        <v>36</v>
      </c>
      <c r="Q6" s="13" t="s">
        <v>120</v>
      </c>
      <c r="R6" s="9" t="s">
        <v>137</v>
      </c>
      <c r="S6" s="9" t="s">
        <v>35</v>
      </c>
      <c r="T6" s="9">
        <v>1</v>
      </c>
      <c r="U6" s="9">
        <v>1</v>
      </c>
      <c r="V6" s="9" t="s">
        <v>35</v>
      </c>
      <c r="W6" s="9">
        <v>1</v>
      </c>
      <c r="X6" s="9">
        <v>1</v>
      </c>
      <c r="Y6" s="9">
        <v>1</v>
      </c>
      <c r="Z6" s="9">
        <v>0</v>
      </c>
      <c r="AA6" s="9">
        <v>0</v>
      </c>
      <c r="AB6" s="9">
        <v>1</v>
      </c>
      <c r="AC6" s="9">
        <v>1</v>
      </c>
      <c r="AD6" s="9">
        <v>1</v>
      </c>
      <c r="AE6" s="9">
        <v>2</v>
      </c>
      <c r="AF6" s="9">
        <v>0</v>
      </c>
      <c r="AG6" s="9">
        <v>0</v>
      </c>
      <c r="AH6" s="9">
        <v>0</v>
      </c>
      <c r="AJ6" s="24" t="s">
        <v>149</v>
      </c>
      <c r="AK6" s="24" t="s">
        <v>150</v>
      </c>
      <c r="AL6" s="24" t="s">
        <v>151</v>
      </c>
      <c r="AM6" s="24" t="s">
        <v>152</v>
      </c>
      <c r="AN6" s="24" t="s">
        <v>153</v>
      </c>
      <c r="AO6" s="24" t="s">
        <v>149</v>
      </c>
    </row>
    <row r="7" spans="1:41" ht="15.75" customHeight="1" x14ac:dyDescent="0.2">
      <c r="A7" s="15">
        <v>4</v>
      </c>
      <c r="B7" s="9" t="s">
        <v>35</v>
      </c>
      <c r="C7" s="9" t="s">
        <v>35</v>
      </c>
      <c r="D7" s="9" t="s">
        <v>35</v>
      </c>
      <c r="E7" s="9" t="s">
        <v>35</v>
      </c>
      <c r="F7" s="9" t="s">
        <v>35</v>
      </c>
      <c r="G7" s="9" t="s">
        <v>35</v>
      </c>
      <c r="H7" s="9" t="s">
        <v>35</v>
      </c>
      <c r="I7" s="9" t="s">
        <v>35</v>
      </c>
      <c r="J7" s="9" t="s">
        <v>35</v>
      </c>
      <c r="K7" s="9" t="s">
        <v>35</v>
      </c>
      <c r="L7" s="9" t="s">
        <v>35</v>
      </c>
      <c r="M7" s="9" t="s">
        <v>35</v>
      </c>
      <c r="N7" s="9">
        <v>1</v>
      </c>
      <c r="O7" s="9">
        <v>1</v>
      </c>
      <c r="P7" s="14" t="s">
        <v>121</v>
      </c>
      <c r="Q7" s="9" t="s">
        <v>122</v>
      </c>
      <c r="R7" s="9" t="s">
        <v>35</v>
      </c>
      <c r="S7" s="9" t="s">
        <v>35</v>
      </c>
      <c r="T7" s="9">
        <v>1</v>
      </c>
      <c r="U7" s="9">
        <v>1</v>
      </c>
      <c r="V7" s="9">
        <v>1</v>
      </c>
      <c r="W7" s="9">
        <v>1</v>
      </c>
      <c r="X7" s="9">
        <v>1</v>
      </c>
      <c r="Y7" s="9">
        <v>0</v>
      </c>
      <c r="Z7" s="9">
        <v>1</v>
      </c>
      <c r="AA7" s="9">
        <v>1</v>
      </c>
      <c r="AB7" s="9">
        <v>1</v>
      </c>
      <c r="AC7" s="9">
        <v>1</v>
      </c>
      <c r="AD7" s="9">
        <v>1</v>
      </c>
      <c r="AE7" s="9" t="s">
        <v>35</v>
      </c>
      <c r="AF7" s="9" t="s">
        <v>35</v>
      </c>
      <c r="AG7" s="9">
        <v>2</v>
      </c>
      <c r="AH7" s="9">
        <v>1</v>
      </c>
      <c r="AJ7" s="24" t="s">
        <v>154</v>
      </c>
      <c r="AK7" s="24" t="s">
        <v>155</v>
      </c>
      <c r="AL7" s="24" t="s">
        <v>156</v>
      </c>
      <c r="AM7" s="24" t="s">
        <v>155</v>
      </c>
      <c r="AN7" s="24" t="s">
        <v>157</v>
      </c>
      <c r="AO7" s="24" t="s">
        <v>154</v>
      </c>
    </row>
    <row r="8" spans="1:41" ht="15.75" customHeight="1" x14ac:dyDescent="0.2">
      <c r="A8" s="16">
        <v>5</v>
      </c>
      <c r="B8" s="9" t="s">
        <v>44</v>
      </c>
      <c r="C8" s="9">
        <v>1</v>
      </c>
      <c r="D8" s="9">
        <v>1</v>
      </c>
      <c r="E8" s="9">
        <v>1</v>
      </c>
      <c r="F8" s="9">
        <v>0</v>
      </c>
      <c r="G8" s="9">
        <v>0</v>
      </c>
      <c r="H8" s="9">
        <v>1</v>
      </c>
      <c r="I8" s="9" t="s">
        <v>35</v>
      </c>
      <c r="J8" s="13" t="s">
        <v>119</v>
      </c>
      <c r="K8" s="9" t="s">
        <v>35</v>
      </c>
      <c r="L8" s="9">
        <v>1</v>
      </c>
      <c r="M8" s="9" t="s">
        <v>35</v>
      </c>
      <c r="N8" s="9">
        <v>1</v>
      </c>
      <c r="O8" s="9">
        <v>1</v>
      </c>
      <c r="P8" s="9" t="s">
        <v>38</v>
      </c>
      <c r="Q8" s="9" t="s">
        <v>135</v>
      </c>
      <c r="R8" s="9" t="s">
        <v>35</v>
      </c>
      <c r="S8" s="9" t="s">
        <v>35</v>
      </c>
      <c r="T8" s="9" t="s">
        <v>35</v>
      </c>
      <c r="U8" s="9">
        <v>1</v>
      </c>
      <c r="V8" s="9" t="s">
        <v>35</v>
      </c>
      <c r="W8" s="9" t="s">
        <v>35</v>
      </c>
      <c r="X8" s="9" t="s">
        <v>35</v>
      </c>
      <c r="Y8" s="9" t="s">
        <v>35</v>
      </c>
      <c r="Z8" s="9" t="s">
        <v>35</v>
      </c>
      <c r="AA8" s="9">
        <v>0</v>
      </c>
      <c r="AB8" s="9">
        <v>1</v>
      </c>
      <c r="AC8" s="9">
        <v>1</v>
      </c>
      <c r="AD8" s="9">
        <v>1</v>
      </c>
      <c r="AE8" s="9" t="s">
        <v>35</v>
      </c>
      <c r="AF8" s="9">
        <v>2</v>
      </c>
      <c r="AG8" s="9">
        <v>1</v>
      </c>
      <c r="AH8" s="9">
        <v>1</v>
      </c>
      <c r="AJ8" s="24" t="s">
        <v>158</v>
      </c>
      <c r="AK8" s="24"/>
      <c r="AL8" s="24" t="s">
        <v>159</v>
      </c>
      <c r="AM8" s="24" t="s">
        <v>160</v>
      </c>
      <c r="AN8" s="24" t="s">
        <v>161</v>
      </c>
      <c r="AO8" s="24" t="s">
        <v>158</v>
      </c>
    </row>
    <row r="9" spans="1:41" ht="15.75" customHeight="1" x14ac:dyDescent="0.2">
      <c r="A9" s="16">
        <v>6</v>
      </c>
      <c r="B9" s="9" t="s">
        <v>35</v>
      </c>
      <c r="C9" s="9" t="s">
        <v>35</v>
      </c>
      <c r="D9" s="9" t="s">
        <v>35</v>
      </c>
      <c r="E9" s="9" t="s">
        <v>35</v>
      </c>
      <c r="F9" s="9" t="s">
        <v>35</v>
      </c>
      <c r="G9" s="9" t="s">
        <v>35</v>
      </c>
      <c r="H9" s="9" t="s">
        <v>35</v>
      </c>
      <c r="I9" s="9" t="s">
        <v>35</v>
      </c>
      <c r="J9" s="9" t="s">
        <v>35</v>
      </c>
      <c r="K9" s="9" t="s">
        <v>35</v>
      </c>
      <c r="L9" s="9" t="s">
        <v>35</v>
      </c>
      <c r="M9" s="9" t="s">
        <v>35</v>
      </c>
      <c r="N9" s="9">
        <v>1</v>
      </c>
      <c r="O9" s="9">
        <v>1</v>
      </c>
      <c r="P9" s="9" t="s">
        <v>36</v>
      </c>
      <c r="Q9" s="9" t="s">
        <v>136</v>
      </c>
      <c r="R9" s="9" t="s">
        <v>35</v>
      </c>
      <c r="S9" s="9" t="s">
        <v>35</v>
      </c>
      <c r="T9" s="9" t="s">
        <v>35</v>
      </c>
      <c r="U9" s="9" t="s">
        <v>35</v>
      </c>
      <c r="V9" s="9" t="s">
        <v>35</v>
      </c>
      <c r="W9" s="9">
        <v>1</v>
      </c>
      <c r="X9" s="9">
        <v>1</v>
      </c>
      <c r="Y9" s="9" t="s">
        <v>35</v>
      </c>
      <c r="Z9" s="9" t="s">
        <v>35</v>
      </c>
      <c r="AA9" s="9">
        <v>1</v>
      </c>
      <c r="AB9" s="9">
        <v>1</v>
      </c>
      <c r="AC9" s="9">
        <v>1</v>
      </c>
      <c r="AD9" s="9">
        <v>1</v>
      </c>
      <c r="AE9" s="9" t="s">
        <v>35</v>
      </c>
      <c r="AF9" s="9" t="s">
        <v>35</v>
      </c>
      <c r="AG9" s="9" t="s">
        <v>35</v>
      </c>
      <c r="AH9" s="9">
        <v>0</v>
      </c>
      <c r="AJ9" s="24" t="s">
        <v>162</v>
      </c>
      <c r="AK9" s="24" t="s">
        <v>35</v>
      </c>
      <c r="AL9" s="24" t="s">
        <v>163</v>
      </c>
      <c r="AM9" s="24" t="s">
        <v>35</v>
      </c>
      <c r="AN9" s="24" t="s">
        <v>35</v>
      </c>
      <c r="AO9" s="24" t="s">
        <v>162</v>
      </c>
    </row>
    <row r="10" spans="1:41" ht="15.75" customHeight="1" x14ac:dyDescent="0.2">
      <c r="A10" s="15">
        <v>7</v>
      </c>
      <c r="B10" s="9" t="s">
        <v>35</v>
      </c>
      <c r="C10" s="9" t="s">
        <v>35</v>
      </c>
      <c r="D10" s="9" t="s">
        <v>35</v>
      </c>
      <c r="E10" s="9" t="s">
        <v>35</v>
      </c>
      <c r="F10" s="9" t="s">
        <v>35</v>
      </c>
      <c r="G10" s="9" t="s">
        <v>35</v>
      </c>
      <c r="H10" s="9" t="s">
        <v>35</v>
      </c>
      <c r="I10" s="9" t="s">
        <v>35</v>
      </c>
      <c r="J10" s="9" t="s">
        <v>35</v>
      </c>
      <c r="K10" s="9" t="s">
        <v>35</v>
      </c>
      <c r="L10" s="9" t="s">
        <v>35</v>
      </c>
      <c r="M10" s="9" t="s">
        <v>35</v>
      </c>
      <c r="N10" s="9">
        <v>1</v>
      </c>
      <c r="O10" s="9">
        <v>1</v>
      </c>
      <c r="P10" s="9" t="s">
        <v>123</v>
      </c>
      <c r="Q10" s="9" t="s">
        <v>123</v>
      </c>
      <c r="R10" s="9" t="s">
        <v>35</v>
      </c>
      <c r="S10" s="9" t="s">
        <v>35</v>
      </c>
      <c r="T10" s="9">
        <v>1</v>
      </c>
      <c r="U10" s="9">
        <v>1</v>
      </c>
      <c r="V10" s="9" t="s">
        <v>35</v>
      </c>
      <c r="W10" s="9">
        <v>0</v>
      </c>
      <c r="X10" s="9">
        <v>0</v>
      </c>
      <c r="Y10" s="9">
        <v>0</v>
      </c>
      <c r="Z10" s="9">
        <v>0</v>
      </c>
      <c r="AA10" s="9">
        <v>1</v>
      </c>
      <c r="AB10" s="9">
        <v>1</v>
      </c>
      <c r="AC10" s="9">
        <v>1</v>
      </c>
      <c r="AD10" s="9">
        <v>1</v>
      </c>
      <c r="AE10" s="9">
        <v>1</v>
      </c>
      <c r="AF10" s="9" t="s">
        <v>35</v>
      </c>
      <c r="AG10" s="9" t="s">
        <v>35</v>
      </c>
      <c r="AH10" s="9">
        <v>0</v>
      </c>
      <c r="AJ10" s="24" t="s">
        <v>164</v>
      </c>
      <c r="AK10" s="24" t="s">
        <v>35</v>
      </c>
      <c r="AL10" s="24" t="s">
        <v>165</v>
      </c>
      <c r="AM10" s="24" t="s">
        <v>35</v>
      </c>
      <c r="AN10" s="24" t="s">
        <v>35</v>
      </c>
      <c r="AO10" s="24" t="s">
        <v>164</v>
      </c>
    </row>
    <row r="11" spans="1:41" ht="15.75" customHeight="1" x14ac:dyDescent="0.2">
      <c r="A11" s="16">
        <v>8</v>
      </c>
      <c r="B11" s="9" t="s">
        <v>35</v>
      </c>
      <c r="C11" s="9" t="s">
        <v>35</v>
      </c>
      <c r="D11" s="9" t="s">
        <v>35</v>
      </c>
      <c r="E11" s="9" t="s">
        <v>35</v>
      </c>
      <c r="F11" s="9" t="s">
        <v>35</v>
      </c>
      <c r="G11" s="9" t="s">
        <v>35</v>
      </c>
      <c r="H11" s="9" t="s">
        <v>35</v>
      </c>
      <c r="I11" s="9" t="s">
        <v>35</v>
      </c>
      <c r="J11" s="9" t="s">
        <v>35</v>
      </c>
      <c r="K11" s="9" t="s">
        <v>35</v>
      </c>
      <c r="L11" s="9" t="s">
        <v>35</v>
      </c>
      <c r="M11" s="9" t="s">
        <v>35</v>
      </c>
      <c r="N11" s="9" t="s">
        <v>35</v>
      </c>
      <c r="O11" s="9" t="s">
        <v>35</v>
      </c>
      <c r="P11" s="9" t="s">
        <v>35</v>
      </c>
      <c r="Q11" s="9" t="s">
        <v>35</v>
      </c>
      <c r="R11" s="9" t="s">
        <v>35</v>
      </c>
      <c r="S11" s="9" t="s">
        <v>35</v>
      </c>
      <c r="T11" s="9" t="s">
        <v>35</v>
      </c>
      <c r="U11" s="9" t="s">
        <v>35</v>
      </c>
      <c r="V11" s="9" t="s">
        <v>35</v>
      </c>
      <c r="W11" s="9" t="s">
        <v>35</v>
      </c>
      <c r="X11" s="9" t="s">
        <v>35</v>
      </c>
      <c r="Y11" s="9" t="s">
        <v>35</v>
      </c>
      <c r="Z11" s="9" t="s">
        <v>35</v>
      </c>
      <c r="AA11" s="9" t="s">
        <v>35</v>
      </c>
      <c r="AB11" s="9" t="s">
        <v>35</v>
      </c>
      <c r="AC11" s="9">
        <v>1</v>
      </c>
      <c r="AD11" s="9">
        <v>1</v>
      </c>
      <c r="AE11" s="9" t="s">
        <v>35</v>
      </c>
      <c r="AF11" s="9" t="s">
        <v>35</v>
      </c>
      <c r="AG11" s="9" t="s">
        <v>35</v>
      </c>
      <c r="AH11" s="9">
        <v>0</v>
      </c>
      <c r="AJ11" s="24" t="s">
        <v>35</v>
      </c>
      <c r="AK11" s="24" t="s">
        <v>166</v>
      </c>
      <c r="AL11" s="24" t="s">
        <v>167</v>
      </c>
      <c r="AM11" s="24" t="s">
        <v>35</v>
      </c>
      <c r="AN11" s="24" t="s">
        <v>35</v>
      </c>
      <c r="AO11" s="24" t="s">
        <v>35</v>
      </c>
    </row>
    <row r="12" spans="1:41" ht="15.75" customHeight="1" x14ac:dyDescent="0.2">
      <c r="A12" s="16">
        <v>9</v>
      </c>
      <c r="B12" s="9" t="s">
        <v>44</v>
      </c>
      <c r="C12" s="9">
        <v>1</v>
      </c>
      <c r="D12" s="9">
        <v>0</v>
      </c>
      <c r="E12" s="9">
        <v>1</v>
      </c>
      <c r="F12" s="9" t="s">
        <v>35</v>
      </c>
      <c r="G12" s="9" t="s">
        <v>35</v>
      </c>
      <c r="H12" s="9" t="s">
        <v>35</v>
      </c>
      <c r="I12" s="9">
        <v>1</v>
      </c>
      <c r="J12" s="9" t="s">
        <v>41</v>
      </c>
      <c r="K12" s="9">
        <v>0</v>
      </c>
      <c r="L12" s="9">
        <v>1</v>
      </c>
      <c r="M12" s="9">
        <v>1</v>
      </c>
      <c r="N12" s="9">
        <v>1</v>
      </c>
      <c r="O12" s="9">
        <v>1</v>
      </c>
      <c r="P12" s="13" t="s">
        <v>126</v>
      </c>
      <c r="Q12" s="13" t="s">
        <v>126</v>
      </c>
      <c r="R12" s="9" t="s">
        <v>35</v>
      </c>
      <c r="S12" s="9" t="s">
        <v>35</v>
      </c>
      <c r="T12" s="9" t="s">
        <v>35</v>
      </c>
      <c r="U12" s="9">
        <v>0</v>
      </c>
      <c r="V12" s="9" t="s">
        <v>35</v>
      </c>
      <c r="W12" s="9">
        <v>0</v>
      </c>
      <c r="X12" s="9">
        <v>0</v>
      </c>
      <c r="Y12" s="9" t="s">
        <v>35</v>
      </c>
      <c r="Z12" s="9" t="s">
        <v>35</v>
      </c>
      <c r="AA12" s="9" t="s">
        <v>35</v>
      </c>
      <c r="AB12" s="9" t="s">
        <v>35</v>
      </c>
      <c r="AC12" s="9">
        <v>1</v>
      </c>
      <c r="AD12" s="9">
        <v>1</v>
      </c>
      <c r="AE12" s="9" t="s">
        <v>35</v>
      </c>
      <c r="AF12" s="9" t="s">
        <v>35</v>
      </c>
      <c r="AG12" s="9" t="s">
        <v>35</v>
      </c>
      <c r="AH12" s="9">
        <v>0</v>
      </c>
      <c r="AJ12" s="24" t="s">
        <v>168</v>
      </c>
      <c r="AK12" s="24" t="s">
        <v>35</v>
      </c>
      <c r="AL12" s="24" t="s">
        <v>169</v>
      </c>
      <c r="AM12" s="24" t="s">
        <v>35</v>
      </c>
      <c r="AN12" s="24" t="s">
        <v>35</v>
      </c>
      <c r="AO12" s="24" t="s">
        <v>168</v>
      </c>
    </row>
    <row r="13" spans="1:41" ht="15.75" customHeight="1" x14ac:dyDescent="0.2">
      <c r="A13" s="15">
        <v>10</v>
      </c>
      <c r="B13" s="9" t="s">
        <v>35</v>
      </c>
      <c r="C13" s="9" t="s">
        <v>35</v>
      </c>
      <c r="D13" s="9" t="s">
        <v>35</v>
      </c>
      <c r="E13" s="9" t="s">
        <v>35</v>
      </c>
      <c r="F13" s="9" t="s">
        <v>35</v>
      </c>
      <c r="G13" s="9" t="s">
        <v>35</v>
      </c>
      <c r="H13" s="9" t="s">
        <v>35</v>
      </c>
      <c r="I13" s="9" t="s">
        <v>35</v>
      </c>
      <c r="J13" s="9" t="s">
        <v>35</v>
      </c>
      <c r="K13" s="9" t="s">
        <v>35</v>
      </c>
      <c r="L13" s="9" t="s">
        <v>35</v>
      </c>
      <c r="M13" s="9" t="s">
        <v>35</v>
      </c>
      <c r="N13" s="9">
        <v>1</v>
      </c>
      <c r="O13" s="9">
        <v>1</v>
      </c>
      <c r="P13" s="9" t="s">
        <v>124</v>
      </c>
      <c r="Q13" s="9" t="s">
        <v>124</v>
      </c>
      <c r="R13" s="9" t="s">
        <v>35</v>
      </c>
      <c r="S13" s="9" t="s">
        <v>35</v>
      </c>
      <c r="T13" s="9">
        <v>1</v>
      </c>
      <c r="U13" s="9" t="s">
        <v>35</v>
      </c>
      <c r="V13" s="9" t="s">
        <v>35</v>
      </c>
      <c r="W13" s="9" t="s">
        <v>35</v>
      </c>
      <c r="X13" s="9" t="s">
        <v>35</v>
      </c>
      <c r="Y13" s="9" t="s">
        <v>35</v>
      </c>
      <c r="Z13" s="9" t="s">
        <v>35</v>
      </c>
      <c r="AA13" s="9">
        <v>1</v>
      </c>
      <c r="AB13" s="9">
        <v>1</v>
      </c>
      <c r="AC13" s="9">
        <v>1</v>
      </c>
      <c r="AD13" s="9">
        <v>1</v>
      </c>
      <c r="AE13" s="9" t="s">
        <v>35</v>
      </c>
      <c r="AF13" s="9" t="s">
        <v>35</v>
      </c>
      <c r="AG13" s="9">
        <v>1</v>
      </c>
      <c r="AH13" s="9">
        <v>1</v>
      </c>
      <c r="AJ13" s="24" t="s">
        <v>170</v>
      </c>
      <c r="AK13" s="24" t="s">
        <v>35</v>
      </c>
      <c r="AL13" s="24" t="s">
        <v>35</v>
      </c>
      <c r="AM13" s="24" t="s">
        <v>171</v>
      </c>
      <c r="AN13" s="24" t="s">
        <v>172</v>
      </c>
      <c r="AO13" s="24" t="s">
        <v>170</v>
      </c>
    </row>
    <row r="14" spans="1:41" ht="15.75" customHeight="1" x14ac:dyDescent="0.2">
      <c r="A14" s="16">
        <v>11</v>
      </c>
      <c r="B14" s="9" t="s">
        <v>35</v>
      </c>
      <c r="C14" s="9" t="s">
        <v>35</v>
      </c>
      <c r="D14" s="9" t="s">
        <v>35</v>
      </c>
      <c r="E14" s="9" t="s">
        <v>35</v>
      </c>
      <c r="F14" s="9" t="s">
        <v>35</v>
      </c>
      <c r="G14" s="9" t="s">
        <v>35</v>
      </c>
      <c r="H14" s="9" t="s">
        <v>35</v>
      </c>
      <c r="I14" s="9" t="s">
        <v>35</v>
      </c>
      <c r="J14" s="9" t="s">
        <v>35</v>
      </c>
      <c r="K14" s="9" t="s">
        <v>35</v>
      </c>
      <c r="L14" s="9" t="s">
        <v>35</v>
      </c>
      <c r="M14" s="9" t="s">
        <v>35</v>
      </c>
      <c r="N14" s="9" t="s">
        <v>35</v>
      </c>
      <c r="O14" s="9" t="s">
        <v>35</v>
      </c>
      <c r="P14" s="9" t="s">
        <v>35</v>
      </c>
      <c r="Q14" s="9" t="s">
        <v>35</v>
      </c>
      <c r="R14" s="9" t="s">
        <v>35</v>
      </c>
      <c r="S14" s="9" t="s">
        <v>35</v>
      </c>
      <c r="T14" s="9" t="s">
        <v>35</v>
      </c>
      <c r="U14" s="9" t="s">
        <v>35</v>
      </c>
      <c r="V14" s="9" t="s">
        <v>35</v>
      </c>
      <c r="W14" s="9" t="s">
        <v>35</v>
      </c>
      <c r="X14" s="9" t="s">
        <v>35</v>
      </c>
      <c r="Y14" s="9" t="s">
        <v>35</v>
      </c>
      <c r="Z14" s="9" t="s">
        <v>35</v>
      </c>
      <c r="AA14" s="9">
        <v>1</v>
      </c>
      <c r="AB14" s="9">
        <v>1</v>
      </c>
      <c r="AC14" s="9">
        <v>1</v>
      </c>
      <c r="AD14" s="9">
        <v>1</v>
      </c>
      <c r="AE14" s="9">
        <v>0</v>
      </c>
      <c r="AF14" s="9">
        <v>0</v>
      </c>
      <c r="AG14" s="9">
        <v>1</v>
      </c>
      <c r="AH14" s="9">
        <v>0</v>
      </c>
      <c r="AJ14" s="24" t="s">
        <v>35</v>
      </c>
      <c r="AK14" s="24" t="s">
        <v>35</v>
      </c>
      <c r="AL14" s="24" t="s">
        <v>35</v>
      </c>
      <c r="AM14" s="24" t="s">
        <v>173</v>
      </c>
      <c r="AN14" s="24" t="s">
        <v>174</v>
      </c>
      <c r="AO14" s="24" t="s">
        <v>35</v>
      </c>
    </row>
    <row r="15" spans="1:41" ht="15.75" customHeight="1" x14ac:dyDescent="0.2">
      <c r="A15" s="16">
        <v>12</v>
      </c>
      <c r="B15" s="9" t="s">
        <v>35</v>
      </c>
      <c r="C15" s="9" t="s">
        <v>35</v>
      </c>
      <c r="D15" s="9" t="s">
        <v>35</v>
      </c>
      <c r="E15" s="9" t="s">
        <v>35</v>
      </c>
      <c r="F15" s="9" t="s">
        <v>35</v>
      </c>
      <c r="G15" s="9" t="s">
        <v>35</v>
      </c>
      <c r="H15" s="9" t="s">
        <v>35</v>
      </c>
      <c r="I15" s="9" t="s">
        <v>35</v>
      </c>
      <c r="J15" s="9" t="s">
        <v>35</v>
      </c>
      <c r="K15" s="9" t="s">
        <v>35</v>
      </c>
      <c r="L15" s="9" t="s">
        <v>35</v>
      </c>
      <c r="M15" s="9" t="s">
        <v>35</v>
      </c>
      <c r="N15" s="9">
        <v>1</v>
      </c>
      <c r="O15" s="9">
        <v>1</v>
      </c>
      <c r="P15" s="9" t="s">
        <v>36</v>
      </c>
      <c r="Q15" s="9" t="s">
        <v>35</v>
      </c>
      <c r="R15" s="9" t="s">
        <v>35</v>
      </c>
      <c r="S15" s="9" t="s">
        <v>35</v>
      </c>
      <c r="T15" s="9">
        <v>0</v>
      </c>
      <c r="U15" s="9">
        <v>0</v>
      </c>
      <c r="V15" s="9" t="s">
        <v>35</v>
      </c>
      <c r="W15" s="9">
        <v>0</v>
      </c>
      <c r="X15" s="9">
        <v>0</v>
      </c>
      <c r="Y15" s="9">
        <v>0</v>
      </c>
      <c r="Z15" s="9">
        <v>0</v>
      </c>
      <c r="AA15" s="9">
        <v>1</v>
      </c>
      <c r="AB15" s="9">
        <v>1</v>
      </c>
      <c r="AC15" s="9">
        <v>1</v>
      </c>
      <c r="AD15" s="9">
        <v>1</v>
      </c>
      <c r="AE15" s="9">
        <v>2</v>
      </c>
      <c r="AF15" s="9">
        <v>0</v>
      </c>
      <c r="AG15" s="9">
        <v>2</v>
      </c>
      <c r="AH15" s="9">
        <v>0</v>
      </c>
      <c r="AJ15" s="25"/>
      <c r="AK15" s="25" t="s">
        <v>175</v>
      </c>
      <c r="AL15" s="25"/>
      <c r="AM15" s="25"/>
      <c r="AN15" s="25"/>
      <c r="AO15" s="25" t="s">
        <v>176</v>
      </c>
    </row>
    <row r="16" spans="1:41" ht="15.75" customHeight="1" x14ac:dyDescent="0.2">
      <c r="A16" s="15">
        <v>13</v>
      </c>
      <c r="B16" s="9" t="s">
        <v>35</v>
      </c>
      <c r="C16" s="9" t="s">
        <v>35</v>
      </c>
      <c r="D16" s="9" t="s">
        <v>35</v>
      </c>
      <c r="E16" s="9" t="s">
        <v>35</v>
      </c>
      <c r="F16" s="9" t="s">
        <v>35</v>
      </c>
      <c r="G16" s="9" t="s">
        <v>35</v>
      </c>
      <c r="H16" s="9" t="s">
        <v>35</v>
      </c>
      <c r="I16" s="9" t="s">
        <v>35</v>
      </c>
      <c r="J16" s="9" t="s">
        <v>35</v>
      </c>
      <c r="K16" s="9" t="s">
        <v>35</v>
      </c>
      <c r="L16" s="9" t="s">
        <v>35</v>
      </c>
      <c r="M16" s="9" t="s">
        <v>35</v>
      </c>
      <c r="N16" s="9">
        <v>1</v>
      </c>
      <c r="O16" s="9">
        <v>1</v>
      </c>
      <c r="P16" s="9" t="s">
        <v>37</v>
      </c>
      <c r="Q16" s="9" t="s">
        <v>35</v>
      </c>
      <c r="R16" s="9" t="s">
        <v>35</v>
      </c>
      <c r="S16" s="9" t="s">
        <v>35</v>
      </c>
      <c r="T16" s="9">
        <v>1</v>
      </c>
      <c r="U16" s="9">
        <v>1</v>
      </c>
      <c r="V16" s="9" t="s">
        <v>35</v>
      </c>
      <c r="W16" s="9">
        <v>1</v>
      </c>
      <c r="X16" s="9">
        <v>1</v>
      </c>
      <c r="Y16" s="9">
        <v>1</v>
      </c>
      <c r="Z16" s="9">
        <v>1</v>
      </c>
      <c r="AA16" s="9">
        <v>1</v>
      </c>
      <c r="AB16" s="9" t="s">
        <v>35</v>
      </c>
      <c r="AC16" s="9">
        <v>1</v>
      </c>
      <c r="AD16" s="9">
        <v>1</v>
      </c>
      <c r="AE16" s="9">
        <v>2</v>
      </c>
      <c r="AF16" s="9">
        <v>2</v>
      </c>
      <c r="AG16" s="9">
        <v>2</v>
      </c>
      <c r="AH16" s="9">
        <v>1</v>
      </c>
      <c r="AJ16" s="25" t="s">
        <v>177</v>
      </c>
      <c r="AK16" s="25" t="s">
        <v>175</v>
      </c>
      <c r="AL16" s="25" t="s">
        <v>178</v>
      </c>
      <c r="AM16" s="25" t="s">
        <v>179</v>
      </c>
      <c r="AN16" s="25" t="s">
        <v>180</v>
      </c>
      <c r="AO16" s="25" t="s">
        <v>181</v>
      </c>
    </row>
    <row r="17" spans="1:41" ht="15.75" customHeight="1" x14ac:dyDescent="0.2">
      <c r="A17" s="16">
        <v>14</v>
      </c>
      <c r="B17" s="9" t="s">
        <v>35</v>
      </c>
      <c r="C17" s="9" t="s">
        <v>35</v>
      </c>
      <c r="D17" s="9" t="s">
        <v>35</v>
      </c>
      <c r="E17" s="9" t="s">
        <v>35</v>
      </c>
      <c r="F17" s="9" t="s">
        <v>35</v>
      </c>
      <c r="G17" s="9" t="s">
        <v>35</v>
      </c>
      <c r="H17" s="9" t="s">
        <v>35</v>
      </c>
      <c r="I17" s="9" t="s">
        <v>35</v>
      </c>
      <c r="J17" s="9" t="s">
        <v>35</v>
      </c>
      <c r="K17" s="9" t="s">
        <v>35</v>
      </c>
      <c r="L17" s="9" t="s">
        <v>35</v>
      </c>
      <c r="M17" s="9" t="s">
        <v>35</v>
      </c>
      <c r="N17" s="9">
        <v>1</v>
      </c>
      <c r="O17" s="9">
        <v>1</v>
      </c>
      <c r="P17" s="9" t="s">
        <v>38</v>
      </c>
      <c r="Q17" s="9" t="s">
        <v>35</v>
      </c>
      <c r="R17" s="9" t="s">
        <v>35</v>
      </c>
      <c r="S17" s="9">
        <v>1</v>
      </c>
      <c r="T17" s="9">
        <v>0</v>
      </c>
      <c r="U17" s="9" t="s">
        <v>35</v>
      </c>
      <c r="V17" s="9" t="s">
        <v>35</v>
      </c>
      <c r="W17" s="9" t="s">
        <v>35</v>
      </c>
      <c r="X17" s="9">
        <v>0</v>
      </c>
      <c r="Y17" s="9">
        <v>0</v>
      </c>
      <c r="Z17" s="9">
        <v>0</v>
      </c>
      <c r="AA17" s="9">
        <v>1</v>
      </c>
      <c r="AB17" s="9">
        <v>1</v>
      </c>
      <c r="AC17" s="9">
        <v>1</v>
      </c>
      <c r="AD17" s="9">
        <v>1</v>
      </c>
      <c r="AE17" s="9" t="s">
        <v>35</v>
      </c>
      <c r="AF17" s="9">
        <v>0</v>
      </c>
      <c r="AG17" s="9">
        <v>0</v>
      </c>
      <c r="AH17" s="9">
        <v>0</v>
      </c>
      <c r="AJ17" s="25" t="s">
        <v>177</v>
      </c>
      <c r="AK17" s="25" t="s">
        <v>175</v>
      </c>
      <c r="AL17" s="25" t="s">
        <v>182</v>
      </c>
      <c r="AM17" s="25"/>
      <c r="AN17" s="25"/>
      <c r="AO17" s="25" t="s">
        <v>183</v>
      </c>
    </row>
    <row r="18" spans="1:41" ht="15.75" customHeight="1" x14ac:dyDescent="0.2">
      <c r="A18" s="16">
        <v>15</v>
      </c>
      <c r="B18" s="9" t="s">
        <v>39</v>
      </c>
      <c r="C18" s="9">
        <v>0</v>
      </c>
      <c r="D18" s="9">
        <v>1</v>
      </c>
      <c r="E18" s="9" t="s">
        <v>35</v>
      </c>
      <c r="F18" s="9" t="s">
        <v>35</v>
      </c>
      <c r="G18" s="9" t="s">
        <v>35</v>
      </c>
      <c r="H18" s="9" t="s">
        <v>35</v>
      </c>
      <c r="I18" s="9" t="s">
        <v>35</v>
      </c>
      <c r="J18" s="10" t="s">
        <v>125</v>
      </c>
      <c r="K18" s="9">
        <v>1</v>
      </c>
      <c r="L18" s="9" t="s">
        <v>35</v>
      </c>
      <c r="M18" s="9" t="s">
        <v>35</v>
      </c>
      <c r="N18" s="9">
        <v>1</v>
      </c>
      <c r="O18" s="9">
        <v>1</v>
      </c>
      <c r="P18" s="9" t="s">
        <v>36</v>
      </c>
      <c r="Q18" s="9" t="s">
        <v>35</v>
      </c>
      <c r="R18" s="9" t="s">
        <v>35</v>
      </c>
      <c r="S18" s="9" t="s">
        <v>35</v>
      </c>
      <c r="T18" s="9" t="s">
        <v>35</v>
      </c>
      <c r="U18" s="9" t="s">
        <v>35</v>
      </c>
      <c r="V18" s="9" t="s">
        <v>35</v>
      </c>
      <c r="W18" s="9" t="s">
        <v>35</v>
      </c>
      <c r="X18" s="9" t="s">
        <v>35</v>
      </c>
      <c r="Y18" s="9" t="s">
        <v>35</v>
      </c>
      <c r="Z18" s="9" t="s">
        <v>35</v>
      </c>
      <c r="AA18" s="9" t="s">
        <v>35</v>
      </c>
      <c r="AB18" s="9" t="s">
        <v>35</v>
      </c>
      <c r="AC18" s="9">
        <v>1</v>
      </c>
      <c r="AD18" s="9">
        <v>1</v>
      </c>
      <c r="AE18" s="9">
        <v>2</v>
      </c>
      <c r="AF18" s="9">
        <v>0</v>
      </c>
      <c r="AG18" s="9">
        <v>0</v>
      </c>
      <c r="AH18" s="9">
        <v>0</v>
      </c>
      <c r="AJ18" s="25" t="s">
        <v>184</v>
      </c>
      <c r="AK18" s="25" t="s">
        <v>185</v>
      </c>
      <c r="AL18" s="25" t="s">
        <v>186</v>
      </c>
      <c r="AM18" s="25"/>
      <c r="AN18" s="25"/>
      <c r="AO18" s="25"/>
    </row>
    <row r="19" spans="1:41" ht="15.75" customHeight="1" x14ac:dyDescent="0.2">
      <c r="A19" s="15">
        <v>16</v>
      </c>
      <c r="B19" s="9" t="s">
        <v>35</v>
      </c>
      <c r="C19" s="9" t="s">
        <v>35</v>
      </c>
      <c r="D19" s="9" t="s">
        <v>35</v>
      </c>
      <c r="E19" s="9" t="s">
        <v>35</v>
      </c>
      <c r="F19" s="9" t="s">
        <v>35</v>
      </c>
      <c r="G19" s="9" t="s">
        <v>35</v>
      </c>
      <c r="H19" s="9" t="s">
        <v>35</v>
      </c>
      <c r="I19" s="9" t="s">
        <v>35</v>
      </c>
      <c r="J19" s="9" t="s">
        <v>35</v>
      </c>
      <c r="K19" s="9" t="s">
        <v>35</v>
      </c>
      <c r="L19" s="9" t="s">
        <v>35</v>
      </c>
      <c r="M19" s="9" t="s">
        <v>35</v>
      </c>
      <c r="N19" s="9">
        <v>1</v>
      </c>
      <c r="O19" s="9">
        <v>1</v>
      </c>
      <c r="P19" s="9" t="s">
        <v>132</v>
      </c>
      <c r="Q19" s="9" t="s">
        <v>35</v>
      </c>
      <c r="R19" s="9" t="s">
        <v>35</v>
      </c>
      <c r="S19" s="9" t="s">
        <v>35</v>
      </c>
      <c r="T19" s="9">
        <v>1</v>
      </c>
      <c r="U19" s="9">
        <v>1</v>
      </c>
      <c r="V19" s="9">
        <v>1</v>
      </c>
      <c r="W19" s="9">
        <v>1</v>
      </c>
      <c r="X19" s="9">
        <v>1</v>
      </c>
      <c r="Y19" s="9">
        <v>1</v>
      </c>
      <c r="Z19" s="9">
        <v>1</v>
      </c>
      <c r="AA19" s="9">
        <v>1</v>
      </c>
      <c r="AB19" s="9">
        <v>1</v>
      </c>
      <c r="AC19" s="9">
        <v>1</v>
      </c>
      <c r="AD19" s="9">
        <v>1</v>
      </c>
      <c r="AE19" s="9">
        <v>2</v>
      </c>
      <c r="AF19" s="9">
        <v>0</v>
      </c>
      <c r="AG19" s="9">
        <v>2</v>
      </c>
      <c r="AH19" s="9">
        <v>0</v>
      </c>
      <c r="AJ19" s="25" t="s">
        <v>175</v>
      </c>
      <c r="AK19" s="25" t="s">
        <v>175</v>
      </c>
      <c r="AL19" s="25" t="s">
        <v>187</v>
      </c>
      <c r="AM19" s="25"/>
      <c r="AN19" s="25" t="s">
        <v>188</v>
      </c>
      <c r="AO19" s="25"/>
    </row>
    <row r="20" spans="1:41" ht="15.75" customHeight="1" x14ac:dyDescent="0.2">
      <c r="A20" s="16">
        <v>17</v>
      </c>
      <c r="B20" s="9" t="s">
        <v>40</v>
      </c>
      <c r="C20" s="9">
        <v>0</v>
      </c>
      <c r="D20" s="9">
        <v>0</v>
      </c>
      <c r="E20" s="9">
        <v>1</v>
      </c>
      <c r="F20" s="9">
        <v>1</v>
      </c>
      <c r="G20" s="9">
        <v>0</v>
      </c>
      <c r="H20" s="9">
        <v>0</v>
      </c>
      <c r="I20" s="9">
        <v>0</v>
      </c>
      <c r="J20" s="9" t="s">
        <v>41</v>
      </c>
      <c r="K20" s="9" t="s">
        <v>35</v>
      </c>
      <c r="L20" s="9" t="s">
        <v>35</v>
      </c>
      <c r="M20" s="9">
        <v>0</v>
      </c>
      <c r="N20" s="9">
        <v>0</v>
      </c>
      <c r="O20" s="9">
        <v>0</v>
      </c>
      <c r="P20" s="9" t="s">
        <v>35</v>
      </c>
      <c r="Q20" s="9" t="s">
        <v>35</v>
      </c>
      <c r="R20" s="9" t="s">
        <v>35</v>
      </c>
      <c r="S20" s="9" t="s">
        <v>35</v>
      </c>
      <c r="T20" s="11" t="s">
        <v>35</v>
      </c>
      <c r="U20" s="9" t="s">
        <v>35</v>
      </c>
      <c r="V20" s="9" t="s">
        <v>35</v>
      </c>
      <c r="W20" s="9">
        <v>0</v>
      </c>
      <c r="X20" s="9">
        <v>0</v>
      </c>
      <c r="Y20" s="9">
        <v>1</v>
      </c>
      <c r="Z20" s="9">
        <v>0</v>
      </c>
      <c r="AA20" s="9">
        <v>0</v>
      </c>
      <c r="AB20" s="9">
        <v>0</v>
      </c>
      <c r="AC20" s="9">
        <v>0</v>
      </c>
      <c r="AD20" s="9">
        <v>0</v>
      </c>
      <c r="AE20" s="9" t="s">
        <v>35</v>
      </c>
      <c r="AF20" s="9">
        <v>0</v>
      </c>
      <c r="AG20" s="9">
        <v>0</v>
      </c>
      <c r="AH20" s="9">
        <v>0</v>
      </c>
      <c r="AJ20" s="25" t="s">
        <v>189</v>
      </c>
      <c r="AK20" s="25" t="s">
        <v>190</v>
      </c>
      <c r="AL20" s="25"/>
      <c r="AM20" s="25"/>
      <c r="AN20" s="25"/>
      <c r="AO20" s="25"/>
    </row>
    <row r="21" spans="1:41" ht="15.75" customHeight="1" x14ac:dyDescent="0.2">
      <c r="A21" s="16">
        <v>18</v>
      </c>
      <c r="B21" s="9" t="s">
        <v>35</v>
      </c>
      <c r="C21" s="9" t="s">
        <v>35</v>
      </c>
      <c r="D21" s="9" t="s">
        <v>35</v>
      </c>
      <c r="E21" s="9" t="s">
        <v>35</v>
      </c>
      <c r="F21" s="9" t="s">
        <v>35</v>
      </c>
      <c r="G21" s="9" t="s">
        <v>35</v>
      </c>
      <c r="H21" s="9" t="s">
        <v>35</v>
      </c>
      <c r="I21" s="9" t="s">
        <v>35</v>
      </c>
      <c r="J21" s="9" t="s">
        <v>35</v>
      </c>
      <c r="K21" s="9" t="s">
        <v>35</v>
      </c>
      <c r="L21" s="9" t="s">
        <v>35</v>
      </c>
      <c r="M21" s="9" t="s">
        <v>35</v>
      </c>
      <c r="N21" s="9">
        <v>1</v>
      </c>
      <c r="O21" s="9">
        <v>1</v>
      </c>
      <c r="P21" s="9" t="s">
        <v>35</v>
      </c>
      <c r="Q21" s="9" t="s">
        <v>35</v>
      </c>
      <c r="R21" s="9" t="s">
        <v>35</v>
      </c>
      <c r="S21" s="9">
        <v>-1</v>
      </c>
      <c r="T21" s="9">
        <v>1</v>
      </c>
      <c r="U21" s="9">
        <v>1</v>
      </c>
      <c r="V21" s="9" t="s">
        <v>35</v>
      </c>
      <c r="W21" s="9">
        <v>1</v>
      </c>
      <c r="X21" s="9">
        <v>1</v>
      </c>
      <c r="Y21" s="9">
        <v>1</v>
      </c>
      <c r="Z21" s="9">
        <v>1</v>
      </c>
      <c r="AA21" s="9">
        <v>1</v>
      </c>
      <c r="AB21" s="9">
        <v>1</v>
      </c>
      <c r="AC21" s="9">
        <v>0</v>
      </c>
      <c r="AD21" s="9">
        <v>1</v>
      </c>
      <c r="AE21" s="9" t="s">
        <v>35</v>
      </c>
      <c r="AF21" s="9">
        <v>0</v>
      </c>
      <c r="AG21" s="9">
        <v>2</v>
      </c>
      <c r="AH21" s="9">
        <v>0</v>
      </c>
      <c r="AJ21" s="25" t="s">
        <v>189</v>
      </c>
      <c r="AK21" s="25"/>
      <c r="AL21" s="25" t="s">
        <v>191</v>
      </c>
      <c r="AM21" s="25" t="s">
        <v>192</v>
      </c>
      <c r="AN21" s="25"/>
      <c r="AO21" s="25"/>
    </row>
    <row r="22" spans="1:41" ht="15.75" customHeight="1" x14ac:dyDescent="0.2">
      <c r="A22" s="15">
        <v>19</v>
      </c>
      <c r="B22" s="9" t="s">
        <v>35</v>
      </c>
      <c r="C22" s="9">
        <v>0</v>
      </c>
      <c r="D22" s="9">
        <v>1</v>
      </c>
      <c r="E22" s="9">
        <v>1</v>
      </c>
      <c r="F22" s="9">
        <v>0</v>
      </c>
      <c r="G22" s="9">
        <v>0</v>
      </c>
      <c r="H22" s="9" t="s">
        <v>35</v>
      </c>
      <c r="I22" s="9">
        <v>0</v>
      </c>
      <c r="J22" s="9">
        <v>0</v>
      </c>
      <c r="K22" s="9" t="s">
        <v>35</v>
      </c>
      <c r="L22" s="9">
        <v>0</v>
      </c>
      <c r="M22" s="9">
        <v>0</v>
      </c>
      <c r="N22" s="9">
        <v>1</v>
      </c>
      <c r="O22" s="9">
        <v>1</v>
      </c>
      <c r="P22" s="9" t="s">
        <v>35</v>
      </c>
      <c r="Q22" s="9" t="s">
        <v>35</v>
      </c>
      <c r="R22" s="9" t="s">
        <v>35</v>
      </c>
      <c r="S22" s="9" t="s">
        <v>35</v>
      </c>
      <c r="T22" s="9" t="s">
        <v>35</v>
      </c>
      <c r="U22" s="9" t="s">
        <v>35</v>
      </c>
      <c r="V22" s="9" t="s">
        <v>35</v>
      </c>
      <c r="W22" s="9" t="s">
        <v>35</v>
      </c>
      <c r="X22" s="9" t="s">
        <v>35</v>
      </c>
      <c r="Y22" s="9" t="s">
        <v>35</v>
      </c>
      <c r="Z22" s="9" t="s">
        <v>35</v>
      </c>
      <c r="AA22" s="9" t="s">
        <v>35</v>
      </c>
      <c r="AB22" s="9" t="s">
        <v>35</v>
      </c>
      <c r="AC22" s="9" t="s">
        <v>35</v>
      </c>
      <c r="AD22" s="9" t="s">
        <v>35</v>
      </c>
      <c r="AE22" s="9" t="s">
        <v>35</v>
      </c>
      <c r="AF22" s="9">
        <v>0</v>
      </c>
      <c r="AG22" s="9">
        <v>0</v>
      </c>
      <c r="AH22" s="9">
        <v>0</v>
      </c>
      <c r="AJ22" s="25" t="s">
        <v>189</v>
      </c>
      <c r="AK22" s="25" t="s">
        <v>193</v>
      </c>
      <c r="AL22" s="25"/>
      <c r="AM22" s="25"/>
      <c r="AN22" s="25"/>
      <c r="AO22" s="24"/>
    </row>
    <row r="23" spans="1:41" ht="15.75" customHeight="1" x14ac:dyDescent="0.2">
      <c r="A23" s="16">
        <v>20</v>
      </c>
      <c r="B23" s="9" t="s">
        <v>42</v>
      </c>
      <c r="C23" s="9">
        <v>0</v>
      </c>
      <c r="D23" s="9">
        <v>0</v>
      </c>
      <c r="E23" s="9" t="s">
        <v>35</v>
      </c>
      <c r="F23" s="9" t="s">
        <v>35</v>
      </c>
      <c r="G23" s="9" t="s">
        <v>35</v>
      </c>
      <c r="H23" s="9" t="s">
        <v>35</v>
      </c>
      <c r="I23" s="9" t="s">
        <v>35</v>
      </c>
      <c r="J23" s="9" t="s">
        <v>41</v>
      </c>
      <c r="K23" s="9">
        <v>1</v>
      </c>
      <c r="L23" s="9">
        <v>1</v>
      </c>
      <c r="M23" s="9">
        <v>1</v>
      </c>
      <c r="N23" s="9">
        <v>1</v>
      </c>
      <c r="O23" s="9">
        <v>1</v>
      </c>
      <c r="P23" s="9" t="s">
        <v>43</v>
      </c>
      <c r="Q23" s="9" t="s">
        <v>35</v>
      </c>
      <c r="R23" s="9" t="s">
        <v>35</v>
      </c>
      <c r="S23" s="9" t="s">
        <v>35</v>
      </c>
      <c r="T23" s="9" t="s">
        <v>35</v>
      </c>
      <c r="U23" s="9" t="s">
        <v>35</v>
      </c>
      <c r="V23" s="9" t="s">
        <v>35</v>
      </c>
      <c r="W23" s="9">
        <v>1</v>
      </c>
      <c r="X23" s="9">
        <v>1</v>
      </c>
      <c r="Y23" s="9">
        <v>1</v>
      </c>
      <c r="Z23" s="9">
        <v>1</v>
      </c>
      <c r="AA23" s="9">
        <v>1</v>
      </c>
      <c r="AB23" s="9">
        <v>1</v>
      </c>
      <c r="AC23" s="9">
        <v>1</v>
      </c>
      <c r="AD23" s="9">
        <v>1</v>
      </c>
      <c r="AE23" s="9" t="s">
        <v>35</v>
      </c>
      <c r="AF23" s="9">
        <v>1</v>
      </c>
      <c r="AG23" s="9">
        <v>0</v>
      </c>
      <c r="AH23" s="9">
        <v>0</v>
      </c>
      <c r="AJ23" s="25" t="s">
        <v>177</v>
      </c>
      <c r="AK23" s="25" t="s">
        <v>177</v>
      </c>
      <c r="AL23" s="25" t="s">
        <v>194</v>
      </c>
      <c r="AM23" s="25"/>
      <c r="AN23" s="25"/>
      <c r="AO23" s="25"/>
    </row>
    <row r="24" spans="1:41" ht="15.75" customHeight="1" x14ac:dyDescent="0.2">
      <c r="A24" s="16">
        <v>21</v>
      </c>
      <c r="B24" s="9" t="s">
        <v>35</v>
      </c>
      <c r="C24" s="9" t="s">
        <v>35</v>
      </c>
      <c r="D24" s="9" t="s">
        <v>35</v>
      </c>
      <c r="E24" s="9" t="s">
        <v>35</v>
      </c>
      <c r="F24" s="9" t="s">
        <v>35</v>
      </c>
      <c r="G24" s="9" t="s">
        <v>35</v>
      </c>
      <c r="H24" s="9" t="s">
        <v>35</v>
      </c>
      <c r="I24" s="9" t="s">
        <v>35</v>
      </c>
      <c r="J24" s="9" t="s">
        <v>35</v>
      </c>
      <c r="K24" s="11" t="s">
        <v>35</v>
      </c>
      <c r="L24" s="9" t="s">
        <v>35</v>
      </c>
      <c r="M24" s="9" t="s">
        <v>35</v>
      </c>
      <c r="N24" s="9" t="s">
        <v>35</v>
      </c>
      <c r="O24" s="9" t="s">
        <v>35</v>
      </c>
      <c r="P24" s="9" t="s">
        <v>35</v>
      </c>
      <c r="Q24" s="9" t="s">
        <v>35</v>
      </c>
      <c r="R24" s="9" t="s">
        <v>35</v>
      </c>
      <c r="S24" s="9" t="s">
        <v>35</v>
      </c>
      <c r="T24" s="9" t="s">
        <v>35</v>
      </c>
      <c r="U24" s="9" t="s">
        <v>35</v>
      </c>
      <c r="V24" s="9" t="s">
        <v>35</v>
      </c>
      <c r="W24" s="9" t="s">
        <v>35</v>
      </c>
      <c r="X24" s="9" t="s">
        <v>35</v>
      </c>
      <c r="Y24" s="9" t="s">
        <v>35</v>
      </c>
      <c r="Z24" s="9" t="s">
        <v>35</v>
      </c>
      <c r="AA24" s="9">
        <v>1</v>
      </c>
      <c r="AB24" s="9">
        <v>1</v>
      </c>
      <c r="AC24" s="9">
        <v>1</v>
      </c>
      <c r="AD24" s="9">
        <v>1</v>
      </c>
      <c r="AE24" s="9">
        <v>0</v>
      </c>
      <c r="AF24" s="9">
        <v>1</v>
      </c>
      <c r="AG24" s="9">
        <v>0</v>
      </c>
      <c r="AH24" s="9">
        <v>0</v>
      </c>
      <c r="AJ24" s="25"/>
      <c r="AK24" s="25"/>
      <c r="AL24" s="25" t="s">
        <v>195</v>
      </c>
      <c r="AM24" s="25"/>
      <c r="AN24" s="25"/>
      <c r="AO24" s="25"/>
    </row>
    <row r="25" spans="1:41" ht="15.75" customHeight="1" x14ac:dyDescent="0.2">
      <c r="A25" s="15">
        <v>22</v>
      </c>
      <c r="B25" s="9" t="s">
        <v>42</v>
      </c>
      <c r="C25" s="9">
        <v>0</v>
      </c>
      <c r="D25" s="9">
        <v>1</v>
      </c>
      <c r="E25" s="9">
        <v>1</v>
      </c>
      <c r="F25" s="9">
        <v>1</v>
      </c>
      <c r="G25" s="9">
        <v>0</v>
      </c>
      <c r="H25" s="9">
        <v>1</v>
      </c>
      <c r="I25" s="9">
        <v>1</v>
      </c>
      <c r="J25" s="9" t="s">
        <v>41</v>
      </c>
      <c r="K25" s="9">
        <v>0</v>
      </c>
      <c r="L25" s="9">
        <v>1</v>
      </c>
      <c r="M25" s="9">
        <v>1</v>
      </c>
      <c r="N25" s="9">
        <v>0</v>
      </c>
      <c r="O25" s="9">
        <v>1</v>
      </c>
      <c r="P25" s="9">
        <v>6</v>
      </c>
      <c r="Q25" s="9" t="s">
        <v>35</v>
      </c>
      <c r="R25" s="9" t="s">
        <v>35</v>
      </c>
      <c r="S25" s="9" t="s">
        <v>35</v>
      </c>
      <c r="T25" s="9" t="s">
        <v>35</v>
      </c>
      <c r="U25" s="9">
        <v>1</v>
      </c>
      <c r="V25" s="9" t="s">
        <v>35</v>
      </c>
      <c r="W25" s="9" t="s">
        <v>35</v>
      </c>
      <c r="X25" s="9">
        <v>0</v>
      </c>
      <c r="Y25" s="9" t="s">
        <v>35</v>
      </c>
      <c r="Z25" s="9" t="s">
        <v>35</v>
      </c>
      <c r="AA25" s="9">
        <v>1</v>
      </c>
      <c r="AB25" s="9">
        <v>0</v>
      </c>
      <c r="AC25" s="9">
        <v>1</v>
      </c>
      <c r="AD25" s="9">
        <v>1</v>
      </c>
      <c r="AE25" s="9" t="s">
        <v>35</v>
      </c>
      <c r="AF25" s="9">
        <v>0</v>
      </c>
      <c r="AG25" s="9">
        <v>2</v>
      </c>
      <c r="AH25" s="9">
        <v>1</v>
      </c>
      <c r="AJ25" s="25" t="s">
        <v>177</v>
      </c>
      <c r="AK25" s="25" t="s">
        <v>177</v>
      </c>
      <c r="AL25" s="25" t="s">
        <v>196</v>
      </c>
      <c r="AM25" s="25" t="s">
        <v>197</v>
      </c>
      <c r="AN25" s="25"/>
      <c r="AO25" s="25"/>
    </row>
    <row r="26" spans="1:41" ht="15.75" customHeight="1" x14ac:dyDescent="0.2">
      <c r="A26" s="16">
        <v>23</v>
      </c>
      <c r="B26" s="9" t="s">
        <v>39</v>
      </c>
      <c r="C26" s="9">
        <v>0</v>
      </c>
      <c r="D26" s="9">
        <v>0</v>
      </c>
      <c r="E26" s="9">
        <v>1</v>
      </c>
      <c r="F26" s="9">
        <v>1</v>
      </c>
      <c r="G26" s="9">
        <v>0</v>
      </c>
      <c r="H26" s="9">
        <v>0</v>
      </c>
      <c r="I26" s="9">
        <v>1</v>
      </c>
      <c r="J26" s="9" t="s">
        <v>41</v>
      </c>
      <c r="K26" s="9">
        <v>1</v>
      </c>
      <c r="L26" s="9">
        <v>1</v>
      </c>
      <c r="M26" s="9">
        <v>1</v>
      </c>
      <c r="N26" s="9">
        <v>1</v>
      </c>
      <c r="O26" s="9">
        <v>1</v>
      </c>
      <c r="P26" s="9" t="s">
        <v>127</v>
      </c>
      <c r="Q26" s="9">
        <v>-1</v>
      </c>
      <c r="R26" s="9" t="s">
        <v>35</v>
      </c>
      <c r="S26" s="9" t="s">
        <v>35</v>
      </c>
      <c r="T26" s="9">
        <v>1</v>
      </c>
      <c r="U26" s="9">
        <v>1</v>
      </c>
      <c r="V26" s="9" t="s">
        <v>35</v>
      </c>
      <c r="W26" s="9">
        <v>1</v>
      </c>
      <c r="X26" s="9">
        <v>1</v>
      </c>
      <c r="Y26" s="9" t="s">
        <v>35</v>
      </c>
      <c r="Z26" s="9" t="s">
        <v>35</v>
      </c>
      <c r="AA26" s="9">
        <v>1</v>
      </c>
      <c r="AB26" s="9">
        <v>1</v>
      </c>
      <c r="AC26" s="9" t="s">
        <v>35</v>
      </c>
      <c r="AD26" s="9">
        <v>1</v>
      </c>
      <c r="AE26" s="9" t="s">
        <v>35</v>
      </c>
      <c r="AF26" s="9" t="s">
        <v>35</v>
      </c>
      <c r="AG26" s="9" t="s">
        <v>35</v>
      </c>
      <c r="AH26" s="9">
        <v>0</v>
      </c>
      <c r="AJ26" s="25" t="s">
        <v>198</v>
      </c>
      <c r="AK26" s="25" t="s">
        <v>199</v>
      </c>
      <c r="AL26" s="25" t="s">
        <v>200</v>
      </c>
      <c r="AM26" s="25" t="s">
        <v>201</v>
      </c>
      <c r="AN26" s="25" t="s">
        <v>202</v>
      </c>
      <c r="AO26" s="25" t="s">
        <v>203</v>
      </c>
    </row>
    <row r="27" spans="1:41" ht="15.75" customHeight="1" x14ac:dyDescent="0.2">
      <c r="A27" s="16">
        <v>24</v>
      </c>
      <c r="B27" s="9" t="s">
        <v>44</v>
      </c>
      <c r="C27" s="9" t="s">
        <v>35</v>
      </c>
      <c r="D27" s="9">
        <v>0</v>
      </c>
      <c r="E27" s="9" t="s">
        <v>35</v>
      </c>
      <c r="F27" s="9" t="s">
        <v>35</v>
      </c>
      <c r="G27" s="9" t="s">
        <v>35</v>
      </c>
      <c r="H27" s="9" t="s">
        <v>35</v>
      </c>
      <c r="I27" s="9" t="s">
        <v>35</v>
      </c>
      <c r="J27" s="9">
        <v>-1</v>
      </c>
      <c r="K27" s="9" t="s">
        <v>35</v>
      </c>
      <c r="L27" s="9">
        <v>1</v>
      </c>
      <c r="M27" s="9">
        <v>-1</v>
      </c>
      <c r="N27" s="9">
        <v>1</v>
      </c>
      <c r="O27" s="9">
        <v>1</v>
      </c>
      <c r="P27" s="9" t="s">
        <v>43</v>
      </c>
      <c r="Q27" s="9" t="s">
        <v>35</v>
      </c>
      <c r="R27" s="9" t="s">
        <v>35</v>
      </c>
      <c r="S27" s="9" t="s">
        <v>35</v>
      </c>
      <c r="T27" s="9" t="s">
        <v>35</v>
      </c>
      <c r="U27" s="9" t="s">
        <v>35</v>
      </c>
      <c r="V27" s="9" t="s">
        <v>35</v>
      </c>
      <c r="W27" s="9">
        <v>-1</v>
      </c>
      <c r="X27" s="9">
        <v>-1</v>
      </c>
      <c r="Y27" s="9" t="s">
        <v>35</v>
      </c>
      <c r="Z27" s="9" t="s">
        <v>35</v>
      </c>
      <c r="AA27" s="9">
        <v>1</v>
      </c>
      <c r="AB27" s="9">
        <v>1</v>
      </c>
      <c r="AC27" s="9">
        <v>0</v>
      </c>
      <c r="AD27" s="9">
        <v>0</v>
      </c>
      <c r="AE27" s="9" t="s">
        <v>35</v>
      </c>
      <c r="AF27" s="9" t="s">
        <v>35</v>
      </c>
      <c r="AG27" s="9" t="s">
        <v>35</v>
      </c>
      <c r="AH27" s="9">
        <v>0</v>
      </c>
      <c r="AJ27" s="25" t="s">
        <v>204</v>
      </c>
      <c r="AK27" s="25" t="s">
        <v>204</v>
      </c>
      <c r="AL27" s="25" t="s">
        <v>204</v>
      </c>
      <c r="AM27" s="25" t="s">
        <v>204</v>
      </c>
      <c r="AN27" s="25" t="s">
        <v>204</v>
      </c>
      <c r="AO27" s="25" t="s">
        <v>205</v>
      </c>
    </row>
    <row r="28" spans="1:41" ht="15.75" customHeight="1" x14ac:dyDescent="0.2">
      <c r="A28" s="15">
        <v>25</v>
      </c>
      <c r="B28" s="9" t="s">
        <v>42</v>
      </c>
      <c r="C28" s="9">
        <v>1</v>
      </c>
      <c r="D28" s="9">
        <v>1</v>
      </c>
      <c r="E28" s="9">
        <v>1</v>
      </c>
      <c r="F28" s="9">
        <v>1</v>
      </c>
      <c r="G28" s="9">
        <v>1</v>
      </c>
      <c r="H28" s="9">
        <v>0</v>
      </c>
      <c r="I28" s="9">
        <v>1</v>
      </c>
      <c r="J28" s="9" t="s">
        <v>130</v>
      </c>
      <c r="K28" s="9">
        <v>1</v>
      </c>
      <c r="L28" s="9">
        <v>1</v>
      </c>
      <c r="M28" s="9">
        <v>1</v>
      </c>
      <c r="N28" s="9">
        <v>1</v>
      </c>
      <c r="O28" s="9">
        <v>1</v>
      </c>
      <c r="P28" s="9" t="s">
        <v>36</v>
      </c>
      <c r="Q28" s="11" t="s">
        <v>35</v>
      </c>
      <c r="R28" s="11" t="s">
        <v>35</v>
      </c>
      <c r="S28" s="9">
        <v>1</v>
      </c>
      <c r="T28" s="9">
        <v>1</v>
      </c>
      <c r="U28" s="9">
        <v>1</v>
      </c>
      <c r="V28" s="11" t="s">
        <v>35</v>
      </c>
      <c r="W28" s="9">
        <v>1</v>
      </c>
      <c r="X28" s="9">
        <v>1</v>
      </c>
      <c r="Y28" s="9">
        <v>1</v>
      </c>
      <c r="Z28" s="9">
        <v>1</v>
      </c>
      <c r="AA28" s="9">
        <v>1</v>
      </c>
      <c r="AB28" s="9">
        <v>1</v>
      </c>
      <c r="AC28" s="9">
        <v>0</v>
      </c>
      <c r="AD28" s="9">
        <v>0</v>
      </c>
      <c r="AE28" s="9">
        <v>2</v>
      </c>
      <c r="AF28" s="9">
        <v>1</v>
      </c>
      <c r="AG28" s="9">
        <v>1</v>
      </c>
      <c r="AH28" s="9">
        <v>0</v>
      </c>
      <c r="AJ28" s="25" t="s">
        <v>206</v>
      </c>
      <c r="AK28" s="25" t="s">
        <v>207</v>
      </c>
      <c r="AL28" s="25" t="s">
        <v>204</v>
      </c>
      <c r="AM28" s="25" t="s">
        <v>208</v>
      </c>
      <c r="AN28" s="25" t="s">
        <v>209</v>
      </c>
      <c r="AO28" s="25" t="s">
        <v>210</v>
      </c>
    </row>
    <row r="29" spans="1:41" ht="15.75" customHeight="1" x14ac:dyDescent="0.2">
      <c r="A29" s="16">
        <v>26</v>
      </c>
      <c r="B29" s="9" t="s">
        <v>35</v>
      </c>
      <c r="C29" s="9" t="s">
        <v>35</v>
      </c>
      <c r="D29" s="9" t="s">
        <v>35</v>
      </c>
      <c r="E29" s="9" t="s">
        <v>35</v>
      </c>
      <c r="F29" s="9" t="s">
        <v>35</v>
      </c>
      <c r="G29" s="9" t="s">
        <v>35</v>
      </c>
      <c r="H29" s="9" t="s">
        <v>35</v>
      </c>
      <c r="I29" s="9" t="s">
        <v>35</v>
      </c>
      <c r="J29" s="9" t="s">
        <v>35</v>
      </c>
      <c r="K29" s="9" t="s">
        <v>35</v>
      </c>
      <c r="L29" s="9" t="s">
        <v>35</v>
      </c>
      <c r="M29" s="9" t="s">
        <v>35</v>
      </c>
      <c r="N29" s="9">
        <v>1</v>
      </c>
      <c r="O29" s="9">
        <v>1</v>
      </c>
      <c r="P29" s="9" t="s">
        <v>36</v>
      </c>
      <c r="Q29" s="9" t="s">
        <v>36</v>
      </c>
      <c r="R29" s="9" t="s">
        <v>35</v>
      </c>
      <c r="S29" s="11" t="s">
        <v>35</v>
      </c>
      <c r="T29" s="9">
        <v>0</v>
      </c>
      <c r="U29" s="9">
        <v>1</v>
      </c>
      <c r="V29" s="9" t="s">
        <v>128</v>
      </c>
      <c r="W29" s="9">
        <v>1</v>
      </c>
      <c r="X29" s="9">
        <v>1</v>
      </c>
      <c r="Y29" s="9">
        <v>0</v>
      </c>
      <c r="Z29" s="9">
        <v>0</v>
      </c>
      <c r="AA29" s="9">
        <v>1</v>
      </c>
      <c r="AB29" s="9">
        <v>1</v>
      </c>
      <c r="AC29" s="9">
        <v>0</v>
      </c>
      <c r="AD29" s="9">
        <v>0</v>
      </c>
      <c r="AE29" s="9">
        <v>2</v>
      </c>
      <c r="AF29" s="9">
        <v>1</v>
      </c>
      <c r="AG29" s="9">
        <v>2</v>
      </c>
      <c r="AH29" s="9">
        <v>0</v>
      </c>
      <c r="AJ29" s="25" t="s">
        <v>211</v>
      </c>
      <c r="AK29" s="25" t="s">
        <v>211</v>
      </c>
      <c r="AL29" s="25" t="s">
        <v>204</v>
      </c>
      <c r="AM29" s="25" t="s">
        <v>204</v>
      </c>
      <c r="AN29" s="25" t="s">
        <v>209</v>
      </c>
      <c r="AO29" s="25" t="s">
        <v>204</v>
      </c>
    </row>
    <row r="30" spans="1:41" ht="15.75" customHeight="1" x14ac:dyDescent="0.2">
      <c r="A30" s="16">
        <v>27</v>
      </c>
      <c r="B30" s="9" t="s">
        <v>44</v>
      </c>
      <c r="C30" s="9">
        <v>0</v>
      </c>
      <c r="D30" s="11" t="s">
        <v>35</v>
      </c>
      <c r="E30" s="9">
        <v>1</v>
      </c>
      <c r="F30" s="9">
        <v>0</v>
      </c>
      <c r="G30" s="9">
        <v>0</v>
      </c>
      <c r="H30" s="9">
        <v>1</v>
      </c>
      <c r="I30" s="9">
        <v>0</v>
      </c>
      <c r="J30" s="9" t="s">
        <v>130</v>
      </c>
      <c r="K30" s="9">
        <v>1</v>
      </c>
      <c r="L30" s="9">
        <v>1</v>
      </c>
      <c r="M30" s="9">
        <v>1</v>
      </c>
      <c r="N30" s="9">
        <v>1</v>
      </c>
      <c r="O30" s="9">
        <v>1</v>
      </c>
      <c r="P30" s="9" t="s">
        <v>45</v>
      </c>
      <c r="Q30" s="9" t="s">
        <v>46</v>
      </c>
      <c r="R30" s="9">
        <v>7</v>
      </c>
      <c r="S30" s="9">
        <v>1</v>
      </c>
      <c r="T30" s="9">
        <v>1</v>
      </c>
      <c r="U30" s="9">
        <v>0</v>
      </c>
      <c r="V30" s="9" t="s">
        <v>128</v>
      </c>
      <c r="W30" s="9">
        <v>1</v>
      </c>
      <c r="X30" s="9">
        <v>1</v>
      </c>
      <c r="Y30" s="9">
        <v>1</v>
      </c>
      <c r="Z30" s="9">
        <v>1</v>
      </c>
      <c r="AA30" s="9">
        <v>1</v>
      </c>
      <c r="AB30" s="9">
        <v>1</v>
      </c>
      <c r="AC30" s="9">
        <v>1</v>
      </c>
      <c r="AD30" s="9">
        <v>0</v>
      </c>
      <c r="AE30" s="9">
        <v>0</v>
      </c>
      <c r="AF30" s="9">
        <v>1</v>
      </c>
      <c r="AG30" s="9">
        <v>1</v>
      </c>
      <c r="AH30" s="9">
        <v>0</v>
      </c>
      <c r="AJ30" s="25" t="s">
        <v>212</v>
      </c>
      <c r="AK30" s="25" t="s">
        <v>199</v>
      </c>
      <c r="AL30" s="25"/>
      <c r="AM30" s="25" t="s">
        <v>213</v>
      </c>
      <c r="AN30" s="25" t="s">
        <v>214</v>
      </c>
      <c r="AO30" s="25" t="s">
        <v>215</v>
      </c>
    </row>
    <row r="31" spans="1:41" ht="15.75" customHeight="1" x14ac:dyDescent="0.2">
      <c r="A31" s="15">
        <v>28</v>
      </c>
      <c r="B31" s="9" t="s">
        <v>47</v>
      </c>
      <c r="C31" s="9">
        <v>0</v>
      </c>
      <c r="D31" s="9">
        <v>0</v>
      </c>
      <c r="E31" s="9">
        <v>0</v>
      </c>
      <c r="F31" s="9" t="s">
        <v>35</v>
      </c>
      <c r="G31" s="9" t="s">
        <v>35</v>
      </c>
      <c r="H31" s="9" t="s">
        <v>35</v>
      </c>
      <c r="I31" s="9" t="s">
        <v>35</v>
      </c>
      <c r="J31" s="9" t="s">
        <v>35</v>
      </c>
      <c r="K31" s="9">
        <v>0</v>
      </c>
      <c r="L31" s="9">
        <v>1</v>
      </c>
      <c r="M31" s="9">
        <v>1</v>
      </c>
      <c r="N31" s="9">
        <v>1</v>
      </c>
      <c r="O31" s="9">
        <v>1</v>
      </c>
      <c r="P31" s="9" t="s">
        <v>35</v>
      </c>
      <c r="Q31" s="9" t="s">
        <v>36</v>
      </c>
      <c r="R31" s="9" t="s">
        <v>35</v>
      </c>
      <c r="S31" s="9">
        <v>-1</v>
      </c>
      <c r="T31" s="9">
        <v>1</v>
      </c>
      <c r="U31" s="9">
        <v>1</v>
      </c>
      <c r="V31" s="9">
        <v>-1</v>
      </c>
      <c r="W31" s="9">
        <v>1</v>
      </c>
      <c r="X31" s="9">
        <v>1</v>
      </c>
      <c r="Y31" s="9">
        <v>1</v>
      </c>
      <c r="Z31" s="9">
        <v>1</v>
      </c>
      <c r="AA31" s="9">
        <v>1</v>
      </c>
      <c r="AB31" s="9">
        <v>1</v>
      </c>
      <c r="AC31" s="9">
        <v>-1</v>
      </c>
      <c r="AD31" s="9">
        <v>1</v>
      </c>
      <c r="AE31" s="9">
        <v>2</v>
      </c>
      <c r="AF31" s="9" t="s">
        <v>35</v>
      </c>
      <c r="AG31" s="9">
        <v>1</v>
      </c>
      <c r="AH31" s="9">
        <v>0</v>
      </c>
      <c r="AJ31" s="25" t="s">
        <v>211</v>
      </c>
      <c r="AK31" s="25" t="s">
        <v>211</v>
      </c>
      <c r="AL31" s="25" t="s">
        <v>35</v>
      </c>
      <c r="AM31" s="25" t="s">
        <v>35</v>
      </c>
      <c r="AN31" s="25" t="s">
        <v>216</v>
      </c>
      <c r="AO31" s="25" t="s">
        <v>35</v>
      </c>
    </row>
    <row r="32" spans="1:41" ht="15.75" customHeight="1" x14ac:dyDescent="0.2">
      <c r="A32" s="16">
        <v>29</v>
      </c>
      <c r="B32" s="9" t="s">
        <v>48</v>
      </c>
      <c r="C32" s="9">
        <v>1</v>
      </c>
      <c r="D32" s="9">
        <v>1</v>
      </c>
      <c r="E32" s="9" t="s">
        <v>35</v>
      </c>
      <c r="F32" s="9" t="s">
        <v>35</v>
      </c>
      <c r="G32" s="9" t="s">
        <v>35</v>
      </c>
      <c r="H32" s="9" t="s">
        <v>35</v>
      </c>
      <c r="I32" s="9" t="s">
        <v>35</v>
      </c>
      <c r="J32" s="9" t="s">
        <v>35</v>
      </c>
      <c r="K32" s="9" t="s">
        <v>35</v>
      </c>
      <c r="L32" s="9">
        <v>0</v>
      </c>
      <c r="M32" s="9" t="s">
        <v>35</v>
      </c>
      <c r="N32" s="9" t="s">
        <v>35</v>
      </c>
      <c r="O32" s="9" t="s">
        <v>35</v>
      </c>
      <c r="P32" s="9" t="s">
        <v>35</v>
      </c>
      <c r="Q32" s="9" t="s">
        <v>35</v>
      </c>
      <c r="R32" s="9" t="s">
        <v>35</v>
      </c>
      <c r="S32" s="9" t="s">
        <v>35</v>
      </c>
      <c r="T32" s="9" t="s">
        <v>35</v>
      </c>
      <c r="U32" s="9" t="s">
        <v>35</v>
      </c>
      <c r="V32" s="9" t="s">
        <v>35</v>
      </c>
      <c r="W32" s="9" t="s">
        <v>35</v>
      </c>
      <c r="X32" s="9" t="s">
        <v>35</v>
      </c>
      <c r="Y32" s="9" t="s">
        <v>35</v>
      </c>
      <c r="Z32" s="9" t="s">
        <v>35</v>
      </c>
      <c r="AA32" s="9" t="s">
        <v>35</v>
      </c>
      <c r="AB32" s="9" t="s">
        <v>35</v>
      </c>
      <c r="AC32" s="9" t="s">
        <v>35</v>
      </c>
      <c r="AD32" s="9" t="s">
        <v>35</v>
      </c>
      <c r="AE32" s="9" t="s">
        <v>35</v>
      </c>
      <c r="AF32" s="9" t="s">
        <v>35</v>
      </c>
      <c r="AG32" s="9" t="s">
        <v>35</v>
      </c>
      <c r="AH32" s="9">
        <v>0</v>
      </c>
      <c r="AJ32" s="26" t="s">
        <v>217</v>
      </c>
      <c r="AK32" s="27" t="s">
        <v>218</v>
      </c>
      <c r="AL32" s="25" t="s">
        <v>35</v>
      </c>
      <c r="AM32" s="25" t="s">
        <v>35</v>
      </c>
      <c r="AN32" s="25" t="s">
        <v>35</v>
      </c>
      <c r="AO32" s="25" t="s">
        <v>35</v>
      </c>
    </row>
    <row r="33" spans="1:41" ht="15.75" customHeight="1" x14ac:dyDescent="0.2">
      <c r="A33" s="16">
        <v>30</v>
      </c>
      <c r="B33" s="9" t="s">
        <v>35</v>
      </c>
      <c r="C33" s="9" t="s">
        <v>35</v>
      </c>
      <c r="D33" s="9" t="s">
        <v>35</v>
      </c>
      <c r="E33" s="9" t="s">
        <v>35</v>
      </c>
      <c r="F33" s="9" t="s">
        <v>35</v>
      </c>
      <c r="G33" s="9" t="s">
        <v>35</v>
      </c>
      <c r="H33" s="9" t="s">
        <v>35</v>
      </c>
      <c r="I33" s="9" t="s">
        <v>35</v>
      </c>
      <c r="J33" s="9" t="s">
        <v>35</v>
      </c>
      <c r="K33" s="9" t="s">
        <v>35</v>
      </c>
      <c r="L33" s="9" t="s">
        <v>35</v>
      </c>
      <c r="M33" s="9" t="s">
        <v>35</v>
      </c>
      <c r="N33" s="9">
        <v>1</v>
      </c>
      <c r="O33" s="9">
        <v>1</v>
      </c>
      <c r="P33" s="9" t="s">
        <v>35</v>
      </c>
      <c r="Q33" s="9" t="s">
        <v>36</v>
      </c>
      <c r="R33" s="9" t="s">
        <v>35</v>
      </c>
      <c r="S33" s="11" t="s">
        <v>35</v>
      </c>
      <c r="T33" s="9">
        <v>1</v>
      </c>
      <c r="U33" s="9">
        <v>1</v>
      </c>
      <c r="V33" s="11" t="s">
        <v>35</v>
      </c>
      <c r="W33" s="9">
        <v>1</v>
      </c>
      <c r="X33" s="9">
        <v>1</v>
      </c>
      <c r="Y33" s="9" t="s">
        <v>35</v>
      </c>
      <c r="Z33" s="9">
        <v>0</v>
      </c>
      <c r="AA33" s="9">
        <v>1</v>
      </c>
      <c r="AB33" s="9">
        <v>1</v>
      </c>
      <c r="AC33" s="9">
        <v>1</v>
      </c>
      <c r="AD33" s="9">
        <v>1</v>
      </c>
      <c r="AE33" s="9">
        <v>2</v>
      </c>
      <c r="AF33" s="9">
        <v>0</v>
      </c>
      <c r="AG33" s="9">
        <v>2</v>
      </c>
      <c r="AH33" s="11">
        <v>0</v>
      </c>
      <c r="AJ33" s="25" t="s">
        <v>35</v>
      </c>
      <c r="AK33" s="24" t="s">
        <v>211</v>
      </c>
      <c r="AL33" s="25" t="s">
        <v>35</v>
      </c>
      <c r="AM33" s="25" t="s">
        <v>35</v>
      </c>
      <c r="AN33" s="27" t="s">
        <v>219</v>
      </c>
      <c r="AO33" s="27" t="s">
        <v>220</v>
      </c>
    </row>
    <row r="34" spans="1:41" ht="15.75" customHeight="1" x14ac:dyDescent="0.2">
      <c r="A34" s="15">
        <v>31</v>
      </c>
      <c r="B34" s="9" t="s">
        <v>39</v>
      </c>
      <c r="C34" s="9">
        <v>1</v>
      </c>
      <c r="D34" s="9">
        <v>1</v>
      </c>
      <c r="E34" s="9">
        <v>1</v>
      </c>
      <c r="F34" s="9">
        <v>0</v>
      </c>
      <c r="G34" s="9">
        <v>0</v>
      </c>
      <c r="H34" s="9">
        <v>1</v>
      </c>
      <c r="I34" s="9" t="s">
        <v>35</v>
      </c>
      <c r="J34" s="9" t="s">
        <v>35</v>
      </c>
      <c r="K34" s="9" t="s">
        <v>35</v>
      </c>
      <c r="L34" s="9" t="s">
        <v>35</v>
      </c>
      <c r="M34" s="9">
        <v>-1</v>
      </c>
      <c r="N34" s="9" t="s">
        <v>35</v>
      </c>
      <c r="O34" s="9">
        <v>1</v>
      </c>
      <c r="P34" s="9" t="s">
        <v>35</v>
      </c>
      <c r="Q34" s="9" t="s">
        <v>35</v>
      </c>
      <c r="R34" s="9">
        <v>5</v>
      </c>
      <c r="S34" s="9" t="s">
        <v>35</v>
      </c>
      <c r="T34" s="9" t="s">
        <v>35</v>
      </c>
      <c r="U34" s="9">
        <v>1</v>
      </c>
      <c r="V34" s="9">
        <v>-1</v>
      </c>
      <c r="W34" s="9">
        <v>1</v>
      </c>
      <c r="X34" s="9">
        <v>1</v>
      </c>
      <c r="Y34" s="9" t="s">
        <v>35</v>
      </c>
      <c r="Z34" s="9">
        <v>-1</v>
      </c>
      <c r="AA34" s="9">
        <v>1</v>
      </c>
      <c r="AB34" s="9">
        <v>1</v>
      </c>
      <c r="AC34" s="9">
        <v>1</v>
      </c>
      <c r="AD34" s="9">
        <v>1</v>
      </c>
      <c r="AE34" s="9" t="s">
        <v>35</v>
      </c>
      <c r="AF34" s="9">
        <v>-1</v>
      </c>
      <c r="AG34" s="9">
        <v>2</v>
      </c>
      <c r="AH34" s="9">
        <v>0</v>
      </c>
      <c r="AJ34" s="25" t="s">
        <v>35</v>
      </c>
      <c r="AK34" s="24" t="s">
        <v>211</v>
      </c>
      <c r="AL34" s="25" t="s">
        <v>35</v>
      </c>
      <c r="AM34" s="24" t="s">
        <v>221</v>
      </c>
      <c r="AN34" s="24" t="s">
        <v>202</v>
      </c>
      <c r="AO34" s="25" t="s">
        <v>35</v>
      </c>
    </row>
    <row r="35" spans="1:41" ht="15.75" customHeight="1" x14ac:dyDescent="0.2">
      <c r="A35" s="16">
        <v>32</v>
      </c>
      <c r="B35" s="9" t="s">
        <v>35</v>
      </c>
      <c r="C35" s="9" t="s">
        <v>35</v>
      </c>
      <c r="D35" s="9" t="s">
        <v>35</v>
      </c>
      <c r="E35" s="9" t="s">
        <v>35</v>
      </c>
      <c r="F35" s="9" t="s">
        <v>35</v>
      </c>
      <c r="G35" s="9" t="s">
        <v>35</v>
      </c>
      <c r="H35" s="9" t="s">
        <v>35</v>
      </c>
      <c r="I35" s="9" t="s">
        <v>35</v>
      </c>
      <c r="J35" s="9" t="s">
        <v>35</v>
      </c>
      <c r="K35" s="9" t="s">
        <v>35</v>
      </c>
      <c r="L35" s="9" t="s">
        <v>35</v>
      </c>
      <c r="M35" s="9" t="s">
        <v>35</v>
      </c>
      <c r="N35" s="9">
        <v>1</v>
      </c>
      <c r="O35" s="9">
        <v>1</v>
      </c>
      <c r="P35" s="9" t="s">
        <v>35</v>
      </c>
      <c r="Q35" s="9" t="s">
        <v>36</v>
      </c>
      <c r="R35" s="9" t="s">
        <v>35</v>
      </c>
      <c r="S35" s="11" t="s">
        <v>35</v>
      </c>
      <c r="T35" s="9">
        <v>0</v>
      </c>
      <c r="U35" s="9">
        <v>0</v>
      </c>
      <c r="V35" s="11" t="s">
        <v>35</v>
      </c>
      <c r="W35" s="9">
        <v>1</v>
      </c>
      <c r="X35" s="9">
        <v>1</v>
      </c>
      <c r="Y35" s="9">
        <v>1</v>
      </c>
      <c r="Z35" s="9">
        <v>1</v>
      </c>
      <c r="AA35" s="9">
        <v>1</v>
      </c>
      <c r="AB35" s="9">
        <v>1</v>
      </c>
      <c r="AC35" s="9">
        <v>1</v>
      </c>
      <c r="AD35" s="9">
        <v>1</v>
      </c>
      <c r="AE35" s="9">
        <v>1</v>
      </c>
      <c r="AF35" s="9">
        <v>0</v>
      </c>
      <c r="AG35" s="9">
        <v>2</v>
      </c>
      <c r="AH35" s="9">
        <v>0</v>
      </c>
      <c r="AJ35" s="52" t="s">
        <v>222</v>
      </c>
      <c r="AK35" s="52"/>
      <c r="AL35" s="49" t="s">
        <v>226</v>
      </c>
      <c r="AM35" s="49" t="s">
        <v>225</v>
      </c>
      <c r="AN35" s="49" t="s">
        <v>224</v>
      </c>
      <c r="AO35" s="49" t="s">
        <v>223</v>
      </c>
    </row>
    <row r="36" spans="1:41" ht="15.75" customHeight="1" x14ac:dyDescent="0.2">
      <c r="A36" s="16">
        <v>33</v>
      </c>
      <c r="B36" s="9" t="s">
        <v>35</v>
      </c>
      <c r="C36" s="9" t="s">
        <v>35</v>
      </c>
      <c r="D36" s="9" t="s">
        <v>35</v>
      </c>
      <c r="E36" s="9" t="s">
        <v>35</v>
      </c>
      <c r="F36" s="9" t="s">
        <v>35</v>
      </c>
      <c r="G36" s="9" t="s">
        <v>35</v>
      </c>
      <c r="H36" s="9" t="s">
        <v>35</v>
      </c>
      <c r="I36" s="9" t="s">
        <v>35</v>
      </c>
      <c r="J36" s="9" t="s">
        <v>35</v>
      </c>
      <c r="K36" s="9" t="s">
        <v>35</v>
      </c>
      <c r="L36" s="9" t="s">
        <v>35</v>
      </c>
      <c r="M36" s="9" t="s">
        <v>35</v>
      </c>
      <c r="N36" s="9">
        <v>-1</v>
      </c>
      <c r="O36" s="9">
        <v>1</v>
      </c>
      <c r="P36" s="9" t="s">
        <v>35</v>
      </c>
      <c r="Q36" s="9">
        <v>-1</v>
      </c>
      <c r="R36" s="9" t="s">
        <v>35</v>
      </c>
      <c r="S36" s="9" t="s">
        <v>35</v>
      </c>
      <c r="T36" s="9">
        <v>1</v>
      </c>
      <c r="U36" s="9" t="s">
        <v>35</v>
      </c>
      <c r="V36" s="9" t="s">
        <v>35</v>
      </c>
      <c r="W36" s="9" t="s">
        <v>35</v>
      </c>
      <c r="X36" s="9" t="s">
        <v>35</v>
      </c>
      <c r="Y36" s="9" t="s">
        <v>35</v>
      </c>
      <c r="Z36" s="9">
        <v>1</v>
      </c>
      <c r="AA36" s="9" t="s">
        <v>35</v>
      </c>
      <c r="AB36" s="9" t="s">
        <v>35</v>
      </c>
      <c r="AC36" s="9" t="s">
        <v>35</v>
      </c>
      <c r="AD36" s="9">
        <v>1</v>
      </c>
      <c r="AE36" s="9" t="s">
        <v>35</v>
      </c>
      <c r="AF36" s="9" t="s">
        <v>35</v>
      </c>
      <c r="AG36" s="9" t="s">
        <v>35</v>
      </c>
      <c r="AH36" s="9">
        <v>0</v>
      </c>
      <c r="AJ36" s="52"/>
      <c r="AK36" s="52"/>
      <c r="AL36" s="49"/>
      <c r="AM36" s="49"/>
      <c r="AN36" s="49"/>
      <c r="AO36" s="49"/>
    </row>
    <row r="37" spans="1:41" ht="15.75" customHeight="1" x14ac:dyDescent="0.2">
      <c r="A37" s="15">
        <v>34</v>
      </c>
      <c r="B37" s="9" t="s">
        <v>35</v>
      </c>
      <c r="C37" s="9" t="s">
        <v>35</v>
      </c>
      <c r="D37" s="9" t="s">
        <v>35</v>
      </c>
      <c r="E37" s="9" t="s">
        <v>35</v>
      </c>
      <c r="F37" s="9" t="s">
        <v>35</v>
      </c>
      <c r="G37" s="9" t="s">
        <v>35</v>
      </c>
      <c r="H37" s="9" t="s">
        <v>35</v>
      </c>
      <c r="I37" s="9" t="s">
        <v>35</v>
      </c>
      <c r="J37" s="9" t="s">
        <v>35</v>
      </c>
      <c r="K37" s="9" t="s">
        <v>35</v>
      </c>
      <c r="L37" s="9" t="s">
        <v>35</v>
      </c>
      <c r="M37" s="9" t="s">
        <v>35</v>
      </c>
      <c r="N37" s="9">
        <v>1</v>
      </c>
      <c r="O37" s="9">
        <v>1</v>
      </c>
      <c r="P37" s="9" t="s">
        <v>36</v>
      </c>
      <c r="Q37" s="9" t="s">
        <v>36</v>
      </c>
      <c r="R37" s="9" t="s">
        <v>35</v>
      </c>
      <c r="S37" s="9">
        <v>2</v>
      </c>
      <c r="T37" s="9">
        <v>1</v>
      </c>
      <c r="U37" s="9">
        <v>1</v>
      </c>
      <c r="V37" s="9">
        <v>2</v>
      </c>
      <c r="W37" s="9">
        <v>1</v>
      </c>
      <c r="X37" s="9">
        <v>1</v>
      </c>
      <c r="Y37" s="11" t="s">
        <v>35</v>
      </c>
      <c r="Z37" s="9">
        <v>1</v>
      </c>
      <c r="AA37" s="9">
        <v>1</v>
      </c>
      <c r="AB37" s="9">
        <v>1</v>
      </c>
      <c r="AC37" s="9">
        <v>1</v>
      </c>
      <c r="AD37" s="9">
        <v>1</v>
      </c>
      <c r="AE37" s="9">
        <v>2</v>
      </c>
      <c r="AF37" s="11" t="s">
        <v>35</v>
      </c>
      <c r="AG37" s="9">
        <v>2</v>
      </c>
      <c r="AH37" s="9">
        <v>1</v>
      </c>
      <c r="AJ37" s="52"/>
      <c r="AK37" s="52"/>
      <c r="AL37" s="49"/>
      <c r="AM37" s="49"/>
      <c r="AN37" s="49"/>
      <c r="AO37" s="49"/>
    </row>
    <row r="38" spans="1:41" ht="15.75" customHeight="1" x14ac:dyDescent="0.2">
      <c r="A38" s="16">
        <v>35</v>
      </c>
      <c r="B38" s="9" t="s">
        <v>35</v>
      </c>
      <c r="C38" s="9" t="s">
        <v>35</v>
      </c>
      <c r="D38" s="9" t="s">
        <v>35</v>
      </c>
      <c r="E38" s="9" t="s">
        <v>35</v>
      </c>
      <c r="F38" s="9" t="s">
        <v>35</v>
      </c>
      <c r="G38" s="9" t="s">
        <v>35</v>
      </c>
      <c r="H38" s="9" t="s">
        <v>35</v>
      </c>
      <c r="I38" s="9" t="s">
        <v>35</v>
      </c>
      <c r="J38" s="9" t="s">
        <v>35</v>
      </c>
      <c r="K38" s="9" t="s">
        <v>35</v>
      </c>
      <c r="L38" s="9" t="s">
        <v>35</v>
      </c>
      <c r="M38" s="9" t="s">
        <v>35</v>
      </c>
      <c r="N38" s="9">
        <v>1</v>
      </c>
      <c r="O38" s="9">
        <v>1</v>
      </c>
      <c r="P38" s="9" t="s">
        <v>36</v>
      </c>
      <c r="Q38" s="9" t="s">
        <v>36</v>
      </c>
      <c r="R38" s="9" t="s">
        <v>35</v>
      </c>
      <c r="S38" s="9" t="s">
        <v>35</v>
      </c>
      <c r="T38" s="9">
        <v>1</v>
      </c>
      <c r="U38" s="9">
        <v>1</v>
      </c>
      <c r="V38" s="11" t="s">
        <v>35</v>
      </c>
      <c r="W38" s="9">
        <v>1</v>
      </c>
      <c r="X38" s="9">
        <v>1</v>
      </c>
      <c r="Y38" s="9">
        <v>1</v>
      </c>
      <c r="Z38" s="9">
        <v>1</v>
      </c>
      <c r="AA38" s="9">
        <v>1</v>
      </c>
      <c r="AB38" s="9">
        <v>1</v>
      </c>
      <c r="AC38" s="9">
        <v>1</v>
      </c>
      <c r="AD38" s="9">
        <v>1</v>
      </c>
      <c r="AE38" s="11" t="s">
        <v>35</v>
      </c>
      <c r="AF38" s="11" t="s">
        <v>35</v>
      </c>
      <c r="AG38" s="9">
        <v>2</v>
      </c>
      <c r="AH38" s="9">
        <v>1</v>
      </c>
      <c r="AJ38" s="52"/>
      <c r="AK38" s="52"/>
      <c r="AL38" s="49"/>
      <c r="AM38" s="49"/>
      <c r="AN38" s="49"/>
      <c r="AO38" s="49"/>
    </row>
    <row r="39" spans="1:41" ht="15.75" customHeight="1" x14ac:dyDescent="0.2">
      <c r="A39" s="16">
        <v>36</v>
      </c>
      <c r="B39" s="9" t="s">
        <v>35</v>
      </c>
      <c r="C39" s="9" t="s">
        <v>35</v>
      </c>
      <c r="D39" s="9" t="s">
        <v>35</v>
      </c>
      <c r="E39" s="9" t="s">
        <v>35</v>
      </c>
      <c r="F39" s="9" t="s">
        <v>35</v>
      </c>
      <c r="G39" s="9" t="s">
        <v>35</v>
      </c>
      <c r="H39" s="9" t="s">
        <v>35</v>
      </c>
      <c r="I39" s="9" t="s">
        <v>35</v>
      </c>
      <c r="J39" s="9" t="s">
        <v>35</v>
      </c>
      <c r="K39" s="9" t="s">
        <v>35</v>
      </c>
      <c r="L39" s="9" t="s">
        <v>35</v>
      </c>
      <c r="M39" s="9" t="s">
        <v>35</v>
      </c>
      <c r="N39" s="9">
        <v>1</v>
      </c>
      <c r="O39" s="9">
        <v>1</v>
      </c>
      <c r="P39" s="9" t="s">
        <v>36</v>
      </c>
      <c r="Q39" s="9" t="s">
        <v>36</v>
      </c>
      <c r="R39" s="9" t="s">
        <v>35</v>
      </c>
      <c r="S39" s="9" t="s">
        <v>129</v>
      </c>
      <c r="T39" s="9">
        <v>1</v>
      </c>
      <c r="U39" s="9">
        <v>1</v>
      </c>
      <c r="V39" s="11" t="s">
        <v>35</v>
      </c>
      <c r="W39" s="9">
        <v>1</v>
      </c>
      <c r="X39" s="9">
        <v>1</v>
      </c>
      <c r="Y39" s="9">
        <v>1</v>
      </c>
      <c r="Z39" s="9">
        <v>1</v>
      </c>
      <c r="AA39" s="9">
        <v>1</v>
      </c>
      <c r="AB39" s="9">
        <v>1</v>
      </c>
      <c r="AC39" s="9">
        <v>1</v>
      </c>
      <c r="AD39" s="9">
        <v>1</v>
      </c>
      <c r="AE39" s="9">
        <v>2</v>
      </c>
      <c r="AF39" s="9">
        <v>0</v>
      </c>
      <c r="AG39" s="9">
        <v>2</v>
      </c>
      <c r="AH39" s="9">
        <v>1</v>
      </c>
      <c r="AJ39" s="52"/>
      <c r="AK39" s="52"/>
      <c r="AL39" s="49"/>
      <c r="AM39" s="49"/>
      <c r="AN39" s="49"/>
      <c r="AO39" s="49"/>
    </row>
    <row r="40" spans="1:41" ht="15.75" customHeight="1" x14ac:dyDescent="0.2">
      <c r="A40" s="15">
        <v>37</v>
      </c>
      <c r="B40" s="9" t="s">
        <v>35</v>
      </c>
      <c r="C40" s="9" t="s">
        <v>35</v>
      </c>
      <c r="D40" s="9" t="s">
        <v>35</v>
      </c>
      <c r="E40" s="9" t="s">
        <v>35</v>
      </c>
      <c r="F40" s="9" t="s">
        <v>35</v>
      </c>
      <c r="G40" s="9" t="s">
        <v>35</v>
      </c>
      <c r="H40" s="9" t="s">
        <v>35</v>
      </c>
      <c r="I40" s="9" t="s">
        <v>35</v>
      </c>
      <c r="J40" s="9" t="s">
        <v>35</v>
      </c>
      <c r="K40" s="9" t="s">
        <v>35</v>
      </c>
      <c r="L40" s="9" t="s">
        <v>35</v>
      </c>
      <c r="M40" s="9" t="s">
        <v>35</v>
      </c>
      <c r="N40" s="9">
        <v>1</v>
      </c>
      <c r="O40" s="9">
        <v>1</v>
      </c>
      <c r="P40" s="10" t="s">
        <v>119</v>
      </c>
      <c r="Q40" s="9" t="s">
        <v>35</v>
      </c>
      <c r="R40" s="9" t="s">
        <v>35</v>
      </c>
      <c r="S40" s="11" t="s">
        <v>35</v>
      </c>
      <c r="T40" s="9">
        <v>1</v>
      </c>
      <c r="U40" s="9">
        <v>1</v>
      </c>
      <c r="V40" s="11" t="s">
        <v>35</v>
      </c>
      <c r="W40" s="9">
        <v>1</v>
      </c>
      <c r="X40" s="9">
        <v>1</v>
      </c>
      <c r="Y40" s="9">
        <v>1</v>
      </c>
      <c r="Z40" s="9">
        <v>1</v>
      </c>
      <c r="AA40" s="9">
        <v>1</v>
      </c>
      <c r="AB40" s="9">
        <v>1</v>
      </c>
      <c r="AC40" s="9">
        <v>1</v>
      </c>
      <c r="AD40" s="9">
        <v>1</v>
      </c>
      <c r="AE40" s="9">
        <v>1</v>
      </c>
      <c r="AF40" s="9">
        <v>1</v>
      </c>
      <c r="AG40" s="9">
        <v>2</v>
      </c>
      <c r="AH40" s="9">
        <v>1</v>
      </c>
      <c r="AJ40" s="52"/>
      <c r="AK40" s="52"/>
      <c r="AL40" s="49"/>
      <c r="AM40" s="49"/>
      <c r="AN40" s="49"/>
      <c r="AO40" s="49"/>
    </row>
    <row r="41" spans="1:41" ht="15.75" customHeight="1" x14ac:dyDescent="0.2">
      <c r="A41" s="16">
        <v>38</v>
      </c>
      <c r="B41" s="9" t="s">
        <v>44</v>
      </c>
      <c r="C41" s="9">
        <v>0</v>
      </c>
      <c r="D41" s="9">
        <v>0</v>
      </c>
      <c r="E41" s="9">
        <v>1</v>
      </c>
      <c r="F41" s="9">
        <v>1</v>
      </c>
      <c r="G41" s="9" t="s">
        <v>35</v>
      </c>
      <c r="H41" s="9" t="s">
        <v>35</v>
      </c>
      <c r="I41" s="9" t="s">
        <v>35</v>
      </c>
      <c r="J41" s="9" t="s">
        <v>35</v>
      </c>
      <c r="K41" s="9" t="s">
        <v>35</v>
      </c>
      <c r="L41" s="9" t="s">
        <v>35</v>
      </c>
      <c r="M41" s="9" t="s">
        <v>35</v>
      </c>
      <c r="N41" s="9" t="s">
        <v>35</v>
      </c>
      <c r="O41" s="9" t="s">
        <v>35</v>
      </c>
      <c r="P41" s="9" t="s">
        <v>35</v>
      </c>
      <c r="Q41" s="9" t="s">
        <v>35</v>
      </c>
      <c r="R41" s="9" t="s">
        <v>35</v>
      </c>
      <c r="S41" s="11" t="s">
        <v>35</v>
      </c>
      <c r="T41" s="11" t="s">
        <v>35</v>
      </c>
      <c r="U41" s="11" t="s">
        <v>35</v>
      </c>
      <c r="V41" s="11" t="s">
        <v>35</v>
      </c>
      <c r="W41" s="11" t="s">
        <v>35</v>
      </c>
      <c r="X41" s="11" t="s">
        <v>35</v>
      </c>
      <c r="Y41" s="11" t="s">
        <v>35</v>
      </c>
      <c r="Z41" s="11" t="s">
        <v>35</v>
      </c>
      <c r="AA41" s="11" t="s">
        <v>35</v>
      </c>
      <c r="AB41" s="11" t="s">
        <v>35</v>
      </c>
      <c r="AC41" s="11" t="s">
        <v>35</v>
      </c>
      <c r="AD41" s="11" t="s">
        <v>35</v>
      </c>
      <c r="AE41" s="11" t="s">
        <v>35</v>
      </c>
      <c r="AF41" s="11" t="s">
        <v>35</v>
      </c>
      <c r="AG41" s="11" t="s">
        <v>35</v>
      </c>
      <c r="AH41" s="11">
        <v>0</v>
      </c>
      <c r="AJ41" s="52"/>
      <c r="AK41" s="52"/>
      <c r="AL41" s="49"/>
      <c r="AM41" s="49"/>
      <c r="AN41" s="49"/>
      <c r="AO41" s="49"/>
    </row>
    <row r="42" spans="1:41" ht="15.75" customHeight="1" x14ac:dyDescent="0.2">
      <c r="A42" s="16">
        <v>39</v>
      </c>
      <c r="B42" s="9" t="s">
        <v>35</v>
      </c>
      <c r="C42" s="9" t="s">
        <v>35</v>
      </c>
      <c r="D42" s="9" t="s">
        <v>35</v>
      </c>
      <c r="E42" s="9" t="s">
        <v>35</v>
      </c>
      <c r="F42" s="9" t="s">
        <v>35</v>
      </c>
      <c r="G42" s="9" t="s">
        <v>35</v>
      </c>
      <c r="H42" s="9" t="s">
        <v>35</v>
      </c>
      <c r="I42" s="9" t="s">
        <v>35</v>
      </c>
      <c r="J42" s="9" t="s">
        <v>35</v>
      </c>
      <c r="K42" s="9" t="s">
        <v>35</v>
      </c>
      <c r="L42" s="9" t="s">
        <v>35</v>
      </c>
      <c r="M42" s="9" t="s">
        <v>35</v>
      </c>
      <c r="N42" s="9">
        <v>1</v>
      </c>
      <c r="O42" s="9">
        <v>1</v>
      </c>
      <c r="P42" s="9" t="s">
        <v>49</v>
      </c>
      <c r="Q42" s="9" t="s">
        <v>134</v>
      </c>
      <c r="R42" s="9" t="s">
        <v>35</v>
      </c>
      <c r="S42" s="11" t="s">
        <v>35</v>
      </c>
      <c r="T42" s="9">
        <v>1</v>
      </c>
      <c r="U42" s="9">
        <v>1</v>
      </c>
      <c r="V42" s="9">
        <v>2</v>
      </c>
      <c r="W42" s="9">
        <v>1</v>
      </c>
      <c r="X42" s="9">
        <v>1</v>
      </c>
      <c r="Y42" s="9">
        <v>1</v>
      </c>
      <c r="Z42" s="9">
        <v>1</v>
      </c>
      <c r="AA42" s="9">
        <v>1</v>
      </c>
      <c r="AB42" s="9">
        <v>1</v>
      </c>
      <c r="AC42" s="9">
        <v>1</v>
      </c>
      <c r="AD42" s="9">
        <v>1</v>
      </c>
      <c r="AE42" s="9">
        <v>2</v>
      </c>
      <c r="AF42" s="11" t="s">
        <v>35</v>
      </c>
      <c r="AG42" s="9">
        <v>1</v>
      </c>
      <c r="AH42" s="11">
        <v>0</v>
      </c>
      <c r="AJ42" s="52"/>
      <c r="AK42" s="52"/>
      <c r="AL42" s="49"/>
      <c r="AM42" s="49"/>
      <c r="AN42" s="49"/>
      <c r="AO42" s="49"/>
    </row>
    <row r="43" spans="1:41" ht="15.75" customHeight="1" x14ac:dyDescent="0.2">
      <c r="A43" s="15">
        <v>40</v>
      </c>
      <c r="B43" s="9" t="s">
        <v>39</v>
      </c>
      <c r="C43" s="9">
        <v>1</v>
      </c>
      <c r="D43" s="9">
        <v>1</v>
      </c>
      <c r="E43" s="9">
        <v>1</v>
      </c>
      <c r="F43" s="9">
        <v>1</v>
      </c>
      <c r="G43" s="9">
        <v>0</v>
      </c>
      <c r="H43" s="9">
        <v>0</v>
      </c>
      <c r="I43" s="9">
        <v>0</v>
      </c>
      <c r="J43" s="9" t="s">
        <v>41</v>
      </c>
      <c r="K43" s="9">
        <v>0</v>
      </c>
      <c r="L43" s="9">
        <v>1</v>
      </c>
      <c r="M43" s="9">
        <v>0</v>
      </c>
      <c r="N43" s="9">
        <v>1</v>
      </c>
      <c r="O43" s="9">
        <v>1</v>
      </c>
      <c r="P43" s="11" t="s">
        <v>35</v>
      </c>
      <c r="Q43" s="9">
        <v>6</v>
      </c>
      <c r="R43" s="9" t="s">
        <v>35</v>
      </c>
      <c r="S43" s="11" t="s">
        <v>35</v>
      </c>
      <c r="T43" s="9">
        <v>1</v>
      </c>
      <c r="U43" s="9">
        <v>0</v>
      </c>
      <c r="V43" s="11" t="s">
        <v>35</v>
      </c>
      <c r="W43" s="9">
        <v>1</v>
      </c>
      <c r="X43" s="9">
        <v>1</v>
      </c>
      <c r="Y43" s="9">
        <v>0</v>
      </c>
      <c r="Z43" s="9">
        <v>0</v>
      </c>
      <c r="AA43" s="9">
        <v>0</v>
      </c>
      <c r="AB43" s="9">
        <v>0</v>
      </c>
      <c r="AC43" s="9">
        <v>1</v>
      </c>
      <c r="AD43" s="9">
        <v>1</v>
      </c>
      <c r="AE43" s="9">
        <v>0</v>
      </c>
      <c r="AF43" s="9">
        <v>1</v>
      </c>
      <c r="AG43" s="9">
        <v>1</v>
      </c>
      <c r="AH43" s="9">
        <v>0</v>
      </c>
      <c r="AJ43" s="52"/>
      <c r="AK43" s="52"/>
      <c r="AL43" s="49"/>
      <c r="AM43" s="49"/>
      <c r="AN43" s="49"/>
      <c r="AO43" s="49"/>
    </row>
    <row r="44" spans="1:41" ht="15.75" customHeight="1" x14ac:dyDescent="0.2">
      <c r="A44" s="16">
        <v>41</v>
      </c>
      <c r="B44" s="9" t="s">
        <v>35</v>
      </c>
      <c r="C44" s="9" t="s">
        <v>35</v>
      </c>
      <c r="D44" s="9" t="s">
        <v>35</v>
      </c>
      <c r="E44" s="9" t="s">
        <v>35</v>
      </c>
      <c r="F44" s="9" t="s">
        <v>35</v>
      </c>
      <c r="G44" s="9" t="s">
        <v>35</v>
      </c>
      <c r="H44" s="9" t="s">
        <v>35</v>
      </c>
      <c r="I44" s="9" t="s">
        <v>35</v>
      </c>
      <c r="J44" s="9" t="s">
        <v>35</v>
      </c>
      <c r="K44" s="9" t="s">
        <v>35</v>
      </c>
      <c r="L44" s="9" t="s">
        <v>35</v>
      </c>
      <c r="M44" s="9" t="s">
        <v>35</v>
      </c>
      <c r="N44" s="9">
        <v>0</v>
      </c>
      <c r="O44" s="9">
        <v>0</v>
      </c>
      <c r="P44" s="9" t="s">
        <v>133</v>
      </c>
      <c r="Q44" s="11" t="s">
        <v>35</v>
      </c>
      <c r="R44" s="11" t="s">
        <v>35</v>
      </c>
      <c r="S44" s="11" t="s">
        <v>35</v>
      </c>
      <c r="T44" s="9">
        <v>1</v>
      </c>
      <c r="U44" s="9">
        <v>1</v>
      </c>
      <c r="V44" s="11" t="s">
        <v>35</v>
      </c>
      <c r="W44" s="9">
        <v>0</v>
      </c>
      <c r="X44" s="9">
        <v>1</v>
      </c>
      <c r="Y44" s="9">
        <v>0</v>
      </c>
      <c r="Z44" s="9">
        <v>0</v>
      </c>
      <c r="AA44" s="9">
        <v>1</v>
      </c>
      <c r="AB44" s="9">
        <v>0</v>
      </c>
      <c r="AC44" s="9">
        <v>1</v>
      </c>
      <c r="AD44" s="9">
        <v>1</v>
      </c>
      <c r="AE44" s="11" t="s">
        <v>35</v>
      </c>
      <c r="AF44" s="9">
        <v>0</v>
      </c>
      <c r="AG44" s="9">
        <v>0</v>
      </c>
      <c r="AH44" s="9">
        <v>1</v>
      </c>
      <c r="AJ44" s="52"/>
      <c r="AK44" s="52"/>
      <c r="AL44" s="49"/>
      <c r="AM44" s="49"/>
      <c r="AN44" s="49"/>
      <c r="AO44" s="49"/>
    </row>
    <row r="45" spans="1:41" ht="15.75" customHeight="1" x14ac:dyDescent="0.2">
      <c r="A45" s="16">
        <v>42</v>
      </c>
      <c r="B45" s="9" t="s">
        <v>35</v>
      </c>
      <c r="C45" s="9">
        <v>0</v>
      </c>
      <c r="D45" s="9">
        <v>1</v>
      </c>
      <c r="E45" s="11" t="s">
        <v>35</v>
      </c>
      <c r="F45" s="11" t="s">
        <v>35</v>
      </c>
      <c r="G45" s="11" t="s">
        <v>35</v>
      </c>
      <c r="H45" s="11" t="s">
        <v>35</v>
      </c>
      <c r="I45" s="9">
        <v>1</v>
      </c>
      <c r="J45" s="9">
        <v>0</v>
      </c>
      <c r="K45" s="9">
        <v>0</v>
      </c>
      <c r="L45" s="9">
        <v>1</v>
      </c>
      <c r="M45" s="9">
        <v>1</v>
      </c>
      <c r="N45" s="9">
        <v>1</v>
      </c>
      <c r="O45" s="9">
        <v>1</v>
      </c>
      <c r="P45" s="11" t="s">
        <v>35</v>
      </c>
      <c r="Q45" s="11" t="s">
        <v>35</v>
      </c>
      <c r="R45" s="11" t="s">
        <v>35</v>
      </c>
      <c r="S45" s="11" t="s">
        <v>35</v>
      </c>
      <c r="T45" s="9">
        <v>1</v>
      </c>
      <c r="U45" s="9">
        <v>1</v>
      </c>
      <c r="V45" s="11" t="s">
        <v>35</v>
      </c>
      <c r="W45" s="11" t="s">
        <v>35</v>
      </c>
      <c r="X45" s="11" t="s">
        <v>35</v>
      </c>
      <c r="Y45" s="11" t="s">
        <v>35</v>
      </c>
      <c r="Z45" s="11" t="s">
        <v>35</v>
      </c>
      <c r="AA45" s="9">
        <v>1</v>
      </c>
      <c r="AB45" s="9">
        <v>1</v>
      </c>
      <c r="AC45" s="9">
        <v>1</v>
      </c>
      <c r="AD45" s="9">
        <v>1</v>
      </c>
      <c r="AE45" s="9">
        <v>2</v>
      </c>
      <c r="AF45" s="9">
        <v>1</v>
      </c>
      <c r="AG45" s="9">
        <v>1</v>
      </c>
      <c r="AH45" s="9">
        <v>0</v>
      </c>
      <c r="AJ45" s="52"/>
      <c r="AK45" s="52"/>
      <c r="AL45" s="49"/>
      <c r="AM45" s="49"/>
      <c r="AN45" s="49"/>
      <c r="AO45" s="49"/>
    </row>
    <row r="46" spans="1:41" ht="15" customHeight="1" x14ac:dyDescent="0.2">
      <c r="A46" s="15">
        <v>43</v>
      </c>
      <c r="B46" s="9" t="s">
        <v>39</v>
      </c>
      <c r="C46" s="9">
        <v>0</v>
      </c>
      <c r="D46" s="9">
        <v>1</v>
      </c>
      <c r="E46" s="9">
        <v>1</v>
      </c>
      <c r="F46" s="9">
        <v>1</v>
      </c>
      <c r="G46" s="9">
        <v>0</v>
      </c>
      <c r="H46" s="9">
        <v>0</v>
      </c>
      <c r="I46" s="9">
        <v>1</v>
      </c>
      <c r="J46" s="9">
        <v>0</v>
      </c>
      <c r="K46" s="9">
        <v>0</v>
      </c>
      <c r="L46" s="9">
        <v>1</v>
      </c>
      <c r="M46" s="9">
        <v>1</v>
      </c>
      <c r="N46" s="9">
        <v>0</v>
      </c>
      <c r="O46" s="9">
        <v>1</v>
      </c>
      <c r="P46" s="9" t="s">
        <v>50</v>
      </c>
      <c r="Q46" s="11" t="s">
        <v>35</v>
      </c>
      <c r="R46" s="9" t="s">
        <v>35</v>
      </c>
      <c r="S46" s="11" t="s">
        <v>35</v>
      </c>
      <c r="T46" s="11" t="s">
        <v>35</v>
      </c>
      <c r="U46" s="9">
        <v>1</v>
      </c>
      <c r="V46" s="9" t="s">
        <v>35</v>
      </c>
      <c r="W46" s="9">
        <v>1</v>
      </c>
      <c r="X46" s="9">
        <v>1</v>
      </c>
      <c r="Y46" s="9">
        <v>1</v>
      </c>
      <c r="Z46" s="9">
        <v>1</v>
      </c>
      <c r="AA46" s="9">
        <v>1</v>
      </c>
      <c r="AB46" s="9">
        <v>1</v>
      </c>
      <c r="AC46" s="9">
        <v>1</v>
      </c>
      <c r="AD46" s="9">
        <v>1</v>
      </c>
      <c r="AE46" s="9">
        <v>1</v>
      </c>
      <c r="AF46" s="9">
        <v>0</v>
      </c>
      <c r="AG46" s="9" t="s">
        <v>35</v>
      </c>
      <c r="AH46" s="9">
        <v>1</v>
      </c>
      <c r="AJ46" s="52"/>
      <c r="AK46" s="52"/>
      <c r="AL46" s="49"/>
      <c r="AM46" s="49"/>
      <c r="AN46" s="49"/>
      <c r="AO46" s="49"/>
    </row>
    <row r="47" spans="1:41" ht="15.75" customHeight="1" x14ac:dyDescent="0.2">
      <c r="A47" s="16">
        <v>44</v>
      </c>
      <c r="B47" s="9" t="s">
        <v>244</v>
      </c>
      <c r="C47" s="9">
        <v>0</v>
      </c>
      <c r="D47" s="9">
        <v>0</v>
      </c>
      <c r="E47" s="9">
        <v>1</v>
      </c>
      <c r="F47" s="9">
        <v>0</v>
      </c>
      <c r="G47" s="9">
        <v>0</v>
      </c>
      <c r="H47" s="9" t="s">
        <v>35</v>
      </c>
      <c r="I47" s="9" t="s">
        <v>35</v>
      </c>
      <c r="J47" s="9">
        <v>0</v>
      </c>
      <c r="K47" s="9" t="s">
        <v>35</v>
      </c>
      <c r="L47" s="9">
        <v>0</v>
      </c>
      <c r="M47" s="9">
        <v>0</v>
      </c>
      <c r="N47" s="9">
        <v>0</v>
      </c>
      <c r="O47" s="9">
        <v>0</v>
      </c>
      <c r="P47" s="9" t="s">
        <v>35</v>
      </c>
      <c r="Q47" s="9" t="s">
        <v>35</v>
      </c>
      <c r="R47" s="9" t="s">
        <v>35</v>
      </c>
      <c r="S47" s="9" t="s">
        <v>35</v>
      </c>
      <c r="T47" s="9">
        <v>0</v>
      </c>
      <c r="U47" s="9">
        <v>0</v>
      </c>
      <c r="V47" s="9" t="s">
        <v>35</v>
      </c>
      <c r="W47" s="9">
        <v>0</v>
      </c>
      <c r="X47" s="9">
        <v>0</v>
      </c>
      <c r="Y47" s="9">
        <v>0</v>
      </c>
      <c r="Z47" s="9">
        <v>0</v>
      </c>
      <c r="AA47" s="9" t="s">
        <v>35</v>
      </c>
      <c r="AB47" s="9" t="s">
        <v>35</v>
      </c>
      <c r="AC47" s="9">
        <v>0</v>
      </c>
      <c r="AD47" s="9" t="s">
        <v>35</v>
      </c>
      <c r="AE47" s="9" t="s">
        <v>35</v>
      </c>
      <c r="AF47" s="9" t="s">
        <v>35</v>
      </c>
      <c r="AG47" s="9" t="s">
        <v>35</v>
      </c>
      <c r="AH47" s="9">
        <v>0</v>
      </c>
      <c r="AJ47" s="52"/>
      <c r="AK47" s="52"/>
      <c r="AL47" s="49"/>
      <c r="AM47" s="49"/>
      <c r="AN47" s="49"/>
      <c r="AO47" s="49"/>
    </row>
    <row r="48" spans="1:41" x14ac:dyDescent="0.2">
      <c r="A48" s="42" t="s">
        <v>296</v>
      </c>
      <c r="B48" s="42" t="s">
        <v>297</v>
      </c>
      <c r="C48" s="42" t="s">
        <v>298</v>
      </c>
      <c r="D48" s="42" t="s">
        <v>299</v>
      </c>
      <c r="E48" s="42" t="s">
        <v>300</v>
      </c>
      <c r="F48" s="42" t="s">
        <v>301</v>
      </c>
      <c r="G48" s="42" t="s">
        <v>302</v>
      </c>
      <c r="H48" s="42" t="s">
        <v>303</v>
      </c>
      <c r="I48" s="42" t="s">
        <v>304</v>
      </c>
      <c r="J48" s="42" t="s">
        <v>305</v>
      </c>
      <c r="K48" s="42" t="s">
        <v>306</v>
      </c>
      <c r="L48" s="42" t="s">
        <v>307</v>
      </c>
      <c r="M48" s="42" t="s">
        <v>308</v>
      </c>
      <c r="N48" s="42" t="s">
        <v>309</v>
      </c>
      <c r="O48" s="42" t="s">
        <v>310</v>
      </c>
      <c r="P48" s="42" t="s">
        <v>311</v>
      </c>
      <c r="Q48" s="42" t="s">
        <v>312</v>
      </c>
      <c r="R48" s="42" t="s">
        <v>312</v>
      </c>
      <c r="S48" s="42" t="s">
        <v>313</v>
      </c>
      <c r="T48" s="42" t="s">
        <v>314</v>
      </c>
      <c r="U48" s="42" t="s">
        <v>315</v>
      </c>
      <c r="V48" s="42" t="s">
        <v>316</v>
      </c>
      <c r="W48" s="42" t="s">
        <v>317</v>
      </c>
      <c r="X48" s="42" t="s">
        <v>318</v>
      </c>
      <c r="Y48" s="42" t="s">
        <v>319</v>
      </c>
      <c r="Z48" s="42" t="s">
        <v>320</v>
      </c>
      <c r="AA48" s="42" t="s">
        <v>321</v>
      </c>
      <c r="AB48" s="42" t="s">
        <v>322</v>
      </c>
      <c r="AC48" s="42" t="s">
        <v>323</v>
      </c>
      <c r="AD48" s="42" t="s">
        <v>324</v>
      </c>
      <c r="AE48" s="42" t="s">
        <v>325</v>
      </c>
      <c r="AF48" s="42" t="s">
        <v>326</v>
      </c>
      <c r="AG48" s="42" t="s">
        <v>327</v>
      </c>
      <c r="AH48" s="42" t="s">
        <v>328</v>
      </c>
      <c r="AJ48" s="18"/>
      <c r="AK48" s="18"/>
      <c r="AL48" s="18"/>
      <c r="AM48" s="18"/>
      <c r="AN48" s="18"/>
    </row>
    <row r="49" spans="1:41" s="6" customForma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7"/>
      <c r="AJ49" s="18"/>
      <c r="AK49" s="18"/>
      <c r="AL49" s="18"/>
      <c r="AM49" s="18"/>
      <c r="AN49" s="18"/>
      <c r="AO49" s="19"/>
    </row>
    <row r="50" spans="1:41" s="6" customFormat="1" x14ac:dyDescent="0.2">
      <c r="A50" s="5"/>
      <c r="B50" s="46" t="s">
        <v>329</v>
      </c>
      <c r="C50" s="46"/>
      <c r="D50" s="46"/>
      <c r="E50" s="46"/>
      <c r="F50" s="46"/>
      <c r="G50" s="46"/>
      <c r="H50" s="46"/>
      <c r="I50" s="46"/>
      <c r="J50" s="46"/>
      <c r="K50" s="46"/>
      <c r="L50" s="46"/>
      <c r="M50" s="46"/>
      <c r="N50" s="46"/>
      <c r="O50" s="46"/>
      <c r="P50" s="46"/>
      <c r="Q50" s="46"/>
      <c r="R50" s="46"/>
      <c r="S50" s="46"/>
      <c r="T50" s="46"/>
      <c r="U50" s="46"/>
      <c r="V50" s="46"/>
      <c r="W50" s="5"/>
      <c r="X50" s="5"/>
      <c r="Y50" s="5"/>
      <c r="Z50" s="5"/>
      <c r="AA50" s="5"/>
      <c r="AB50" s="5"/>
      <c r="AC50" s="5"/>
      <c r="AD50" s="5"/>
      <c r="AE50" s="5"/>
      <c r="AF50" s="5"/>
      <c r="AG50" s="5"/>
      <c r="AH50" s="5"/>
      <c r="AJ50" s="18"/>
      <c r="AK50" s="18"/>
      <c r="AL50" s="18"/>
      <c r="AM50" s="18"/>
      <c r="AN50" s="18"/>
      <c r="AO50" s="19"/>
    </row>
    <row r="51" spans="1:41" s="6" customFormat="1" x14ac:dyDescent="0.2">
      <c r="A51" s="5"/>
      <c r="B51" s="47" t="s">
        <v>330</v>
      </c>
      <c r="C51" s="47"/>
      <c r="D51" s="47"/>
      <c r="E51" s="47"/>
      <c r="F51" s="47"/>
      <c r="G51" s="47"/>
      <c r="H51" s="47"/>
      <c r="I51" s="47"/>
      <c r="J51" s="47"/>
      <c r="K51" s="47"/>
      <c r="L51" s="47"/>
      <c r="M51" s="47"/>
      <c r="N51" s="47"/>
      <c r="O51" s="47"/>
      <c r="P51" s="47"/>
      <c r="Q51" s="47"/>
      <c r="R51" s="47"/>
      <c r="S51" s="47"/>
      <c r="T51" s="47"/>
      <c r="U51" s="47"/>
      <c r="V51" s="47"/>
      <c r="W51" s="5"/>
      <c r="X51" s="5"/>
      <c r="Y51" s="5"/>
      <c r="Z51" s="5"/>
      <c r="AA51" s="5"/>
      <c r="AB51" s="5"/>
      <c r="AC51" s="5"/>
      <c r="AD51" s="5"/>
      <c r="AE51" s="5"/>
      <c r="AF51" s="5"/>
      <c r="AG51" s="5"/>
      <c r="AH51" s="5"/>
      <c r="AJ51" s="18"/>
      <c r="AK51" s="18"/>
      <c r="AL51" s="18"/>
      <c r="AM51" s="18"/>
      <c r="AN51" s="18"/>
      <c r="AO51" s="19"/>
    </row>
    <row r="52" spans="1:41" s="6" customFormat="1" x14ac:dyDescent="0.2">
      <c r="A52" s="5"/>
      <c r="B52" s="48" t="s">
        <v>331</v>
      </c>
      <c r="C52" s="48"/>
      <c r="D52" s="48"/>
      <c r="E52" s="48"/>
      <c r="F52" s="48"/>
      <c r="G52" s="48"/>
      <c r="H52" s="48"/>
      <c r="I52" s="48"/>
      <c r="J52" s="48"/>
      <c r="K52" s="48"/>
      <c r="L52" s="48"/>
      <c r="M52" s="48"/>
      <c r="N52" s="48"/>
      <c r="O52" s="48"/>
      <c r="P52" s="48"/>
      <c r="Q52" s="48"/>
      <c r="R52" s="48"/>
      <c r="S52" s="48"/>
      <c r="T52" s="48"/>
      <c r="U52" s="48"/>
      <c r="V52" s="48"/>
      <c r="W52" s="5"/>
      <c r="X52" s="5"/>
      <c r="Y52" s="5"/>
      <c r="Z52" s="5"/>
      <c r="AA52" s="5"/>
      <c r="AB52" s="5"/>
      <c r="AC52" s="5"/>
      <c r="AD52" s="5"/>
      <c r="AE52" s="5"/>
      <c r="AF52" s="5"/>
      <c r="AG52" s="5"/>
      <c r="AH52" s="5"/>
      <c r="AJ52" s="18"/>
      <c r="AK52" s="18"/>
      <c r="AL52" s="18"/>
      <c r="AM52" s="18"/>
      <c r="AN52" s="18"/>
      <c r="AO52" s="19"/>
    </row>
    <row r="53" spans="1:4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J53" s="18"/>
      <c r="AK53" s="18"/>
      <c r="AL53" s="18"/>
      <c r="AM53" s="18"/>
      <c r="AN53" s="18"/>
    </row>
    <row r="54" spans="1:41" x14ac:dyDescent="0.2">
      <c r="A54" s="2"/>
      <c r="B54" s="2"/>
      <c r="C54" s="2"/>
      <c r="D54" s="2"/>
      <c r="E54" s="2"/>
      <c r="F54" s="2"/>
      <c r="G54" s="2"/>
      <c r="H54" s="2"/>
      <c r="I54" s="2"/>
      <c r="J54" s="53" t="s">
        <v>51</v>
      </c>
      <c r="K54" s="51"/>
      <c r="L54" s="51"/>
      <c r="M54" s="51"/>
      <c r="N54" s="51"/>
      <c r="O54" s="51"/>
      <c r="P54" s="51"/>
      <c r="Q54" s="51"/>
      <c r="R54" s="51"/>
      <c r="S54" s="51"/>
      <c r="T54" s="51"/>
      <c r="U54" s="51"/>
      <c r="V54" s="51"/>
      <c r="W54" s="51"/>
      <c r="X54" s="51"/>
      <c r="Y54" s="2"/>
      <c r="Z54" s="2"/>
      <c r="AA54" s="2"/>
      <c r="AB54" s="2"/>
      <c r="AC54" s="2"/>
      <c r="AD54" s="2"/>
      <c r="AE54" s="2"/>
      <c r="AF54" s="2"/>
      <c r="AG54" s="2"/>
      <c r="AH54" s="2"/>
      <c r="AJ54" s="18"/>
      <c r="AK54" s="18"/>
      <c r="AL54" s="18"/>
      <c r="AM54" s="18"/>
      <c r="AN54" s="18"/>
    </row>
    <row r="55" spans="1:41" x14ac:dyDescent="0.2">
      <c r="A55" s="2"/>
      <c r="B55" s="2"/>
      <c r="C55" s="2"/>
      <c r="D55" s="2"/>
      <c r="E55" s="2"/>
      <c r="F55" s="2"/>
      <c r="G55" s="2"/>
      <c r="H55" s="2"/>
      <c r="I55" s="2"/>
      <c r="J55" s="2" t="s">
        <v>52</v>
      </c>
      <c r="K55" s="53" t="s">
        <v>53</v>
      </c>
      <c r="L55" s="51"/>
      <c r="M55" s="51"/>
      <c r="N55" s="51"/>
      <c r="O55" s="51"/>
      <c r="P55" s="51"/>
      <c r="Q55" s="51"/>
      <c r="R55" s="51"/>
      <c r="S55" s="51"/>
      <c r="T55" s="51"/>
      <c r="U55" s="51"/>
      <c r="V55" s="51"/>
      <c r="W55" s="51"/>
      <c r="X55" s="51"/>
      <c r="Y55" s="51"/>
      <c r="Z55" s="51"/>
      <c r="AA55" s="2"/>
      <c r="AB55" s="2"/>
      <c r="AC55" s="2"/>
      <c r="AD55" s="2"/>
      <c r="AE55" s="2"/>
      <c r="AF55" s="2"/>
      <c r="AG55" s="2"/>
      <c r="AH55" s="2"/>
      <c r="AJ55" s="18"/>
      <c r="AK55" s="18"/>
      <c r="AL55" s="18"/>
      <c r="AM55" s="18"/>
      <c r="AN55" s="18"/>
    </row>
    <row r="56" spans="1:41" x14ac:dyDescent="0.2">
      <c r="A56" s="2"/>
      <c r="B56" s="2"/>
      <c r="C56" s="2"/>
      <c r="D56" s="2"/>
      <c r="E56" s="2"/>
      <c r="F56" s="2"/>
      <c r="G56" s="2"/>
      <c r="H56" s="2"/>
      <c r="I56" s="2"/>
      <c r="J56" s="2" t="s">
        <v>54</v>
      </c>
      <c r="K56" s="53" t="s">
        <v>55</v>
      </c>
      <c r="L56" s="51"/>
      <c r="M56" s="51"/>
      <c r="N56" s="51"/>
      <c r="O56" s="51"/>
      <c r="P56" s="51"/>
      <c r="Q56" s="2"/>
      <c r="R56" s="2"/>
      <c r="S56" s="2"/>
      <c r="T56" s="2"/>
      <c r="U56" s="2"/>
      <c r="V56" s="2"/>
      <c r="W56" s="2"/>
      <c r="X56" s="2"/>
      <c r="Y56" s="2"/>
      <c r="Z56" s="2"/>
      <c r="AA56" s="2"/>
      <c r="AB56" s="2"/>
      <c r="AC56" s="2"/>
      <c r="AD56" s="2"/>
      <c r="AE56" s="2"/>
      <c r="AF56" s="2"/>
      <c r="AG56" s="2"/>
      <c r="AH56" s="2"/>
      <c r="AJ56" s="18"/>
      <c r="AK56" s="18"/>
      <c r="AL56" s="18"/>
      <c r="AM56" s="18"/>
      <c r="AN56" s="18"/>
    </row>
    <row r="57" spans="1:41" x14ac:dyDescent="0.2">
      <c r="A57" s="2"/>
      <c r="B57" s="2"/>
      <c r="C57" s="2"/>
      <c r="D57" s="2"/>
      <c r="E57" s="2"/>
      <c r="F57" s="2"/>
      <c r="G57" s="2"/>
      <c r="H57" s="2"/>
      <c r="I57" s="2"/>
      <c r="J57" s="2" t="s">
        <v>56</v>
      </c>
      <c r="K57" s="53" t="s">
        <v>57</v>
      </c>
      <c r="L57" s="51"/>
      <c r="M57" s="51"/>
      <c r="N57" s="51"/>
      <c r="O57" s="51"/>
      <c r="P57" s="51"/>
      <c r="Q57" s="51"/>
      <c r="R57" s="51"/>
      <c r="S57" s="51"/>
      <c r="T57" s="51"/>
      <c r="U57" s="51"/>
      <c r="V57" s="2"/>
      <c r="W57" s="2"/>
      <c r="X57" s="2"/>
      <c r="Y57" s="2"/>
      <c r="Z57" s="2"/>
      <c r="AA57" s="2"/>
      <c r="AB57" s="2"/>
      <c r="AC57" s="2"/>
      <c r="AD57" s="2"/>
      <c r="AE57" s="2"/>
      <c r="AF57" s="2"/>
      <c r="AG57" s="2"/>
      <c r="AH57" s="2"/>
      <c r="AJ57" s="18"/>
      <c r="AK57" s="18"/>
      <c r="AL57" s="18"/>
      <c r="AM57" s="18"/>
      <c r="AN57" s="18"/>
    </row>
    <row r="58" spans="1:41" x14ac:dyDescent="0.2">
      <c r="A58" s="2"/>
      <c r="B58" s="2"/>
      <c r="C58" s="2"/>
      <c r="D58" s="2"/>
      <c r="E58" s="2"/>
      <c r="F58" s="2"/>
      <c r="G58" s="2"/>
      <c r="H58" s="2"/>
      <c r="I58" s="2"/>
      <c r="J58" s="2" t="s">
        <v>58</v>
      </c>
      <c r="K58" s="53" t="s">
        <v>59</v>
      </c>
      <c r="L58" s="51"/>
      <c r="M58" s="51"/>
      <c r="N58" s="51"/>
      <c r="O58" s="51"/>
      <c r="P58" s="51"/>
      <c r="Q58" s="51"/>
      <c r="R58" s="51"/>
      <c r="S58" s="2"/>
      <c r="T58" s="2"/>
      <c r="U58" s="2"/>
      <c r="V58" s="2"/>
      <c r="W58" s="2"/>
      <c r="X58" s="2"/>
      <c r="Y58" s="2"/>
      <c r="Z58" s="2"/>
      <c r="AA58" s="2"/>
      <c r="AB58" s="2"/>
      <c r="AC58" s="2"/>
      <c r="AD58" s="2"/>
      <c r="AE58" s="2"/>
      <c r="AF58" s="2"/>
      <c r="AG58" s="2"/>
      <c r="AH58" s="2"/>
      <c r="AJ58" s="18"/>
      <c r="AK58" s="18"/>
      <c r="AL58" s="18"/>
      <c r="AM58" s="18"/>
      <c r="AN58" s="18"/>
    </row>
    <row r="59" spans="1:41" x14ac:dyDescent="0.2">
      <c r="A59" s="2"/>
      <c r="B59" s="2"/>
      <c r="C59" s="2"/>
      <c r="D59" s="2"/>
      <c r="E59" s="2"/>
      <c r="F59" s="2"/>
      <c r="G59" s="2"/>
      <c r="H59" s="2"/>
      <c r="I59" s="2"/>
      <c r="J59" s="2" t="s">
        <v>60</v>
      </c>
      <c r="K59" s="53" t="s">
        <v>61</v>
      </c>
      <c r="L59" s="51"/>
      <c r="M59" s="51"/>
      <c r="N59" s="51"/>
      <c r="O59" s="51"/>
      <c r="P59" s="51"/>
      <c r="Q59" s="51"/>
      <c r="R59" s="51"/>
      <c r="S59" s="51"/>
      <c r="T59" s="51"/>
      <c r="U59" s="2"/>
      <c r="V59" s="2"/>
      <c r="W59" s="2"/>
      <c r="X59" s="2"/>
      <c r="Y59" s="2"/>
      <c r="Z59" s="2"/>
      <c r="AA59" s="2"/>
      <c r="AB59" s="2"/>
      <c r="AC59" s="2"/>
      <c r="AD59" s="2"/>
      <c r="AE59" s="2"/>
      <c r="AF59" s="2"/>
      <c r="AG59" s="2"/>
      <c r="AH59" s="2"/>
      <c r="AJ59" s="18"/>
      <c r="AK59" s="18"/>
      <c r="AL59" s="18"/>
      <c r="AM59" s="18"/>
      <c r="AN59" s="18"/>
    </row>
    <row r="60" spans="1:41" x14ac:dyDescent="0.2">
      <c r="A60" s="2"/>
      <c r="B60" s="2"/>
      <c r="C60" s="2"/>
      <c r="D60" s="2"/>
      <c r="E60" s="2"/>
      <c r="F60" s="2"/>
      <c r="G60" s="2"/>
      <c r="H60" s="2"/>
      <c r="I60" s="2"/>
      <c r="J60" s="2" t="s">
        <v>62</v>
      </c>
      <c r="K60" s="53" t="s">
        <v>63</v>
      </c>
      <c r="L60" s="51"/>
      <c r="M60" s="51"/>
      <c r="N60" s="51"/>
      <c r="O60" s="51"/>
      <c r="P60" s="51"/>
      <c r="Q60" s="51"/>
      <c r="R60" s="2"/>
      <c r="S60" s="2"/>
      <c r="T60" s="2"/>
      <c r="U60" s="2"/>
      <c r="V60" s="2"/>
      <c r="W60" s="2"/>
      <c r="X60" s="2"/>
      <c r="Y60" s="2"/>
      <c r="Z60" s="2"/>
      <c r="AA60" s="2"/>
      <c r="AB60" s="2"/>
      <c r="AC60" s="2"/>
      <c r="AD60" s="2"/>
      <c r="AE60" s="2"/>
      <c r="AF60" s="2"/>
      <c r="AG60" s="2"/>
      <c r="AH60" s="2"/>
      <c r="AJ60" s="18"/>
      <c r="AK60" s="18"/>
      <c r="AL60" s="18"/>
      <c r="AM60" s="18"/>
      <c r="AN60" s="18"/>
    </row>
    <row r="61" spans="1:41" x14ac:dyDescent="0.2">
      <c r="A61" s="2"/>
      <c r="B61" s="2"/>
      <c r="C61" s="2"/>
      <c r="D61" s="2"/>
      <c r="E61" s="2"/>
      <c r="F61" s="2"/>
      <c r="G61" s="2"/>
      <c r="H61" s="2"/>
      <c r="I61" s="2"/>
      <c r="J61" s="2" t="s">
        <v>64</v>
      </c>
      <c r="K61" s="53" t="s">
        <v>65</v>
      </c>
      <c r="L61" s="51"/>
      <c r="M61" s="51"/>
      <c r="N61" s="51"/>
      <c r="O61" s="51"/>
      <c r="P61" s="2"/>
      <c r="Q61" s="2"/>
      <c r="R61" s="2"/>
      <c r="S61" s="2"/>
      <c r="T61" s="2"/>
      <c r="U61" s="2"/>
      <c r="V61" s="2"/>
      <c r="W61" s="2"/>
      <c r="X61" s="2"/>
      <c r="Y61" s="2"/>
      <c r="Z61" s="2"/>
      <c r="AA61" s="2"/>
      <c r="AB61" s="2"/>
      <c r="AC61" s="2"/>
      <c r="AD61" s="2"/>
      <c r="AE61" s="2"/>
      <c r="AF61" s="2"/>
      <c r="AG61" s="2"/>
      <c r="AH61" s="2"/>
      <c r="AJ61" s="18"/>
      <c r="AK61" s="18"/>
      <c r="AL61" s="18"/>
      <c r="AM61" s="18"/>
      <c r="AN61" s="18"/>
    </row>
    <row r="62" spans="1:41" x14ac:dyDescent="0.2">
      <c r="A62" s="2"/>
      <c r="B62" s="2"/>
      <c r="C62" s="2"/>
      <c r="D62" s="2"/>
      <c r="E62" s="2"/>
      <c r="F62" s="2"/>
      <c r="G62" s="2"/>
      <c r="H62" s="2"/>
      <c r="I62" s="2"/>
      <c r="J62" s="2" t="s">
        <v>66</v>
      </c>
      <c r="K62" s="53" t="s">
        <v>67</v>
      </c>
      <c r="L62" s="51"/>
      <c r="M62" s="51"/>
      <c r="N62" s="51"/>
      <c r="O62" s="51"/>
      <c r="P62" s="51"/>
      <c r="Q62" s="51"/>
      <c r="R62" s="51"/>
      <c r="S62" s="51"/>
      <c r="T62" s="51"/>
      <c r="U62" s="51"/>
      <c r="V62" s="51"/>
      <c r="W62" s="2"/>
      <c r="X62" s="2"/>
      <c r="Y62" s="2"/>
      <c r="Z62" s="2"/>
      <c r="AA62" s="2"/>
      <c r="AB62" s="2"/>
      <c r="AC62" s="2"/>
      <c r="AD62" s="2"/>
      <c r="AE62" s="2"/>
      <c r="AF62" s="2"/>
      <c r="AG62" s="2"/>
      <c r="AH62" s="2"/>
      <c r="AJ62" s="18"/>
      <c r="AK62" s="18"/>
      <c r="AL62" s="18"/>
      <c r="AM62" s="18"/>
      <c r="AN62" s="18"/>
    </row>
    <row r="63" spans="1:41" x14ac:dyDescent="0.2">
      <c r="A63" s="2"/>
      <c r="B63" s="2"/>
      <c r="C63" s="2"/>
      <c r="D63" s="2"/>
      <c r="E63" s="2"/>
      <c r="F63" s="2"/>
      <c r="G63" s="2"/>
      <c r="H63" s="2"/>
      <c r="I63" s="2"/>
      <c r="J63" s="2" t="s">
        <v>68</v>
      </c>
      <c r="K63" s="53" t="s">
        <v>69</v>
      </c>
      <c r="L63" s="51"/>
      <c r="M63" s="51"/>
      <c r="N63" s="51"/>
      <c r="O63" s="51"/>
      <c r="P63" s="51"/>
      <c r="Q63" s="51"/>
      <c r="R63" s="51"/>
      <c r="S63" s="51"/>
      <c r="T63" s="51"/>
      <c r="U63" s="51"/>
      <c r="V63" s="51"/>
      <c r="W63" s="2"/>
      <c r="X63" s="2"/>
      <c r="Y63" s="2"/>
      <c r="Z63" s="2"/>
      <c r="AA63" s="2"/>
      <c r="AB63" s="2"/>
      <c r="AC63" s="2"/>
      <c r="AD63" s="2"/>
      <c r="AE63" s="2"/>
      <c r="AF63" s="2"/>
      <c r="AG63" s="2"/>
      <c r="AH63" s="2"/>
      <c r="AJ63" s="18"/>
      <c r="AK63" s="18"/>
      <c r="AL63" s="18"/>
      <c r="AM63" s="18"/>
      <c r="AN63" s="18"/>
    </row>
    <row r="64" spans="1:41" x14ac:dyDescent="0.2">
      <c r="A64" s="2"/>
      <c r="B64" s="2"/>
      <c r="C64" s="2"/>
      <c r="D64" s="2"/>
      <c r="E64" s="2"/>
      <c r="F64" s="2"/>
      <c r="G64" s="2"/>
      <c r="H64" s="2"/>
      <c r="I64" s="2"/>
      <c r="J64" s="2" t="s">
        <v>70</v>
      </c>
      <c r="K64" s="53" t="s">
        <v>71</v>
      </c>
      <c r="L64" s="51"/>
      <c r="M64" s="51"/>
      <c r="N64" s="51"/>
      <c r="O64" s="51"/>
      <c r="P64" s="51"/>
      <c r="Q64" s="51"/>
      <c r="R64" s="51"/>
      <c r="S64" s="51"/>
      <c r="T64" s="51"/>
      <c r="U64" s="2"/>
      <c r="V64" s="2"/>
      <c r="W64" s="2"/>
      <c r="X64" s="2"/>
      <c r="Y64" s="2"/>
      <c r="Z64" s="2"/>
      <c r="AA64" s="2"/>
      <c r="AB64" s="2"/>
      <c r="AC64" s="2"/>
      <c r="AD64" s="2"/>
      <c r="AE64" s="2"/>
      <c r="AF64" s="2"/>
      <c r="AG64" s="2"/>
      <c r="AH64" s="2"/>
      <c r="AJ64" s="18"/>
      <c r="AK64" s="18"/>
      <c r="AL64" s="18"/>
      <c r="AM64" s="18"/>
      <c r="AN64" s="18"/>
    </row>
    <row r="65" spans="1:40" x14ac:dyDescent="0.2">
      <c r="A65" s="2"/>
      <c r="B65" s="2"/>
      <c r="C65" s="2"/>
      <c r="D65" s="2"/>
      <c r="E65" s="2"/>
      <c r="F65" s="2"/>
      <c r="G65" s="2"/>
      <c r="H65" s="2"/>
      <c r="I65" s="2"/>
      <c r="J65" s="2" t="s">
        <v>72</v>
      </c>
      <c r="K65" s="53" t="s">
        <v>73</v>
      </c>
      <c r="L65" s="51"/>
      <c r="M65" s="51"/>
      <c r="N65" s="51"/>
      <c r="O65" s="51"/>
      <c r="P65" s="51"/>
      <c r="Q65" s="51"/>
      <c r="R65" s="51"/>
      <c r="S65" s="51"/>
      <c r="T65" s="51"/>
      <c r="U65" s="51"/>
      <c r="V65" s="51"/>
      <c r="W65" s="2"/>
      <c r="X65" s="2"/>
      <c r="Y65" s="2"/>
      <c r="Z65" s="2"/>
      <c r="AA65" s="2"/>
      <c r="AB65" s="2"/>
      <c r="AC65" s="2"/>
      <c r="AD65" s="2"/>
      <c r="AE65" s="2"/>
      <c r="AF65" s="2"/>
      <c r="AG65" s="2"/>
      <c r="AH65" s="2"/>
      <c r="AJ65" s="18"/>
      <c r="AK65" s="18"/>
      <c r="AL65" s="18"/>
      <c r="AM65" s="18"/>
      <c r="AN65" s="18"/>
    </row>
    <row r="66" spans="1:40" x14ac:dyDescent="0.2">
      <c r="A66" s="2"/>
      <c r="B66" s="2"/>
      <c r="C66" s="2"/>
      <c r="D66" s="2"/>
      <c r="E66" s="2"/>
      <c r="F66" s="2"/>
      <c r="G66" s="2"/>
      <c r="H66" s="2"/>
      <c r="I66" s="2"/>
      <c r="J66" s="2" t="s">
        <v>74</v>
      </c>
      <c r="K66" s="53" t="s">
        <v>75</v>
      </c>
      <c r="L66" s="51"/>
      <c r="M66" s="51"/>
      <c r="N66" s="51"/>
      <c r="O66" s="51"/>
      <c r="P66" s="51"/>
      <c r="Q66" s="51"/>
      <c r="R66" s="51"/>
      <c r="S66" s="51"/>
      <c r="T66" s="51"/>
      <c r="U66" s="51"/>
      <c r="V66" s="51"/>
      <c r="W66" s="51"/>
      <c r="X66" s="51"/>
      <c r="Y66" s="51"/>
      <c r="Z66" s="51"/>
      <c r="AA66" s="51"/>
      <c r="AB66" s="2"/>
      <c r="AC66" s="2"/>
      <c r="AD66" s="2"/>
      <c r="AE66" s="2"/>
      <c r="AF66" s="2"/>
      <c r="AG66" s="2"/>
      <c r="AH66" s="2"/>
      <c r="AJ66" s="18"/>
      <c r="AK66" s="18"/>
      <c r="AL66" s="18"/>
      <c r="AM66" s="18"/>
      <c r="AN66" s="18"/>
    </row>
    <row r="67" spans="1:40" x14ac:dyDescent="0.2">
      <c r="A67" s="2"/>
      <c r="B67" s="2"/>
      <c r="C67" s="2"/>
      <c r="D67" s="2"/>
      <c r="E67" s="2"/>
      <c r="F67" s="2"/>
      <c r="G67" s="2"/>
      <c r="H67" s="2"/>
      <c r="I67" s="2"/>
      <c r="J67" s="2" t="s">
        <v>76</v>
      </c>
      <c r="K67" s="53" t="s">
        <v>77</v>
      </c>
      <c r="L67" s="51"/>
      <c r="M67" s="51"/>
      <c r="N67" s="51"/>
      <c r="O67" s="51"/>
      <c r="P67" s="51"/>
      <c r="Q67" s="51"/>
      <c r="R67" s="51"/>
      <c r="S67" s="51"/>
      <c r="T67" s="51"/>
      <c r="U67" s="51"/>
      <c r="V67" s="51"/>
      <c r="W67" s="2"/>
      <c r="X67" s="2"/>
      <c r="Y67" s="2"/>
      <c r="Z67" s="2"/>
      <c r="AA67" s="2"/>
      <c r="AB67" s="2"/>
      <c r="AC67" s="2"/>
      <c r="AD67" s="2"/>
      <c r="AE67" s="2"/>
      <c r="AF67" s="2"/>
      <c r="AG67" s="2"/>
      <c r="AH67" s="2"/>
      <c r="AJ67" s="18"/>
      <c r="AK67" s="18"/>
      <c r="AL67" s="18"/>
      <c r="AM67" s="18"/>
      <c r="AN67" s="18"/>
    </row>
    <row r="68" spans="1:40" x14ac:dyDescent="0.2">
      <c r="A68" s="2"/>
      <c r="B68" s="2"/>
      <c r="C68" s="2"/>
      <c r="D68" s="2"/>
      <c r="E68" s="2"/>
      <c r="F68" s="2"/>
      <c r="G68" s="2"/>
      <c r="H68" s="2"/>
      <c r="I68" s="2"/>
      <c r="J68" s="2" t="s">
        <v>78</v>
      </c>
      <c r="K68" s="53" t="s">
        <v>79</v>
      </c>
      <c r="L68" s="51"/>
      <c r="M68" s="51"/>
      <c r="N68" s="51"/>
      <c r="O68" s="51"/>
      <c r="P68" s="51"/>
      <c r="Q68" s="51"/>
      <c r="R68" s="51"/>
      <c r="S68" s="51"/>
      <c r="T68" s="51"/>
      <c r="U68" s="51"/>
      <c r="V68" s="2"/>
      <c r="W68" s="2"/>
      <c r="X68" s="2"/>
      <c r="Y68" s="2"/>
      <c r="Z68" s="2"/>
      <c r="AA68" s="2"/>
      <c r="AB68" s="2"/>
      <c r="AC68" s="2"/>
      <c r="AD68" s="2"/>
      <c r="AE68" s="2"/>
      <c r="AF68" s="2"/>
      <c r="AG68" s="2"/>
      <c r="AH68" s="2"/>
      <c r="AJ68" s="18"/>
      <c r="AK68" s="18"/>
      <c r="AL68" s="18"/>
      <c r="AM68" s="18"/>
      <c r="AN68" s="18"/>
    </row>
    <row r="69" spans="1:40" x14ac:dyDescent="0.2">
      <c r="A69" s="2"/>
      <c r="B69" s="2"/>
      <c r="C69" s="2"/>
      <c r="D69" s="2"/>
      <c r="E69" s="2"/>
      <c r="F69" s="2"/>
      <c r="G69" s="2"/>
      <c r="H69" s="2"/>
      <c r="I69" s="2"/>
      <c r="J69" s="2" t="s">
        <v>80</v>
      </c>
      <c r="K69" s="53" t="s">
        <v>81</v>
      </c>
      <c r="L69" s="51"/>
      <c r="M69" s="51"/>
      <c r="N69" s="51"/>
      <c r="O69" s="51"/>
      <c r="P69" s="51"/>
      <c r="Q69" s="51"/>
      <c r="R69" s="51"/>
      <c r="S69" s="51"/>
      <c r="T69" s="51"/>
      <c r="U69" s="51"/>
      <c r="V69" s="51"/>
      <c r="W69" s="2"/>
      <c r="X69" s="2"/>
      <c r="Y69" s="2"/>
      <c r="Z69" s="2"/>
      <c r="AA69" s="2"/>
      <c r="AB69" s="2"/>
      <c r="AC69" s="2"/>
      <c r="AD69" s="2"/>
      <c r="AE69" s="2"/>
      <c r="AF69" s="2"/>
      <c r="AG69" s="2"/>
      <c r="AH69" s="2"/>
      <c r="AJ69" s="18"/>
      <c r="AK69" s="18"/>
      <c r="AL69" s="18"/>
      <c r="AM69" s="18"/>
      <c r="AN69" s="18"/>
    </row>
    <row r="70" spans="1:40" x14ac:dyDescent="0.2">
      <c r="A70" s="2"/>
      <c r="B70" s="2"/>
      <c r="C70" s="2"/>
      <c r="D70" s="2"/>
      <c r="E70" s="2"/>
      <c r="F70" s="2"/>
      <c r="G70" s="2"/>
      <c r="H70" s="2"/>
      <c r="I70" s="2"/>
      <c r="J70" s="2" t="s">
        <v>82</v>
      </c>
      <c r="K70" s="53" t="s">
        <v>83</v>
      </c>
      <c r="L70" s="51"/>
      <c r="M70" s="51"/>
      <c r="N70" s="51"/>
      <c r="O70" s="51"/>
      <c r="P70" s="51"/>
      <c r="Q70" s="51"/>
      <c r="R70" s="51"/>
      <c r="S70" s="51"/>
      <c r="T70" s="51"/>
      <c r="U70" s="51"/>
      <c r="V70" s="2"/>
      <c r="W70" s="2"/>
      <c r="X70" s="2"/>
      <c r="Y70" s="2"/>
      <c r="Z70" s="2"/>
      <c r="AA70" s="2"/>
      <c r="AB70" s="2"/>
      <c r="AC70" s="2"/>
      <c r="AD70" s="2"/>
      <c r="AE70" s="2"/>
      <c r="AF70" s="2"/>
      <c r="AG70" s="2"/>
      <c r="AH70" s="2"/>
    </row>
    <row r="71" spans="1:40" x14ac:dyDescent="0.2">
      <c r="A71" s="2"/>
      <c r="B71" s="2"/>
      <c r="C71" s="2"/>
      <c r="D71" s="2"/>
      <c r="E71" s="2"/>
      <c r="F71" s="2"/>
      <c r="G71" s="2"/>
      <c r="H71" s="2"/>
      <c r="I71" s="2"/>
      <c r="J71" s="2" t="s">
        <v>84</v>
      </c>
      <c r="K71" s="53" t="s">
        <v>85</v>
      </c>
      <c r="L71" s="51"/>
      <c r="M71" s="51"/>
      <c r="N71" s="51"/>
      <c r="O71" s="51"/>
      <c r="P71" s="51"/>
      <c r="Q71" s="51"/>
      <c r="R71" s="51"/>
      <c r="S71" s="51"/>
      <c r="T71" s="51"/>
      <c r="U71" s="51"/>
      <c r="V71" s="51"/>
      <c r="W71" s="2"/>
      <c r="X71" s="2"/>
      <c r="Y71" s="2"/>
      <c r="Z71" s="2"/>
      <c r="AA71" s="2"/>
      <c r="AB71" s="2"/>
      <c r="AC71" s="2"/>
      <c r="AD71" s="2"/>
      <c r="AE71" s="2"/>
      <c r="AF71" s="2"/>
      <c r="AG71" s="2"/>
      <c r="AH71" s="2"/>
    </row>
    <row r="72" spans="1:40" x14ac:dyDescent="0.2">
      <c r="A72" s="2"/>
      <c r="B72" s="2"/>
      <c r="C72" s="2"/>
      <c r="D72" s="2"/>
      <c r="E72" s="2"/>
      <c r="F72" s="2"/>
      <c r="G72" s="2"/>
      <c r="H72" s="2"/>
      <c r="I72" s="2"/>
      <c r="J72" s="2" t="s">
        <v>86</v>
      </c>
      <c r="K72" s="53" t="s">
        <v>87</v>
      </c>
      <c r="L72" s="51"/>
      <c r="M72" s="51"/>
      <c r="N72" s="51"/>
      <c r="O72" s="2"/>
      <c r="P72" s="2"/>
      <c r="Q72" s="2"/>
      <c r="R72" s="2"/>
      <c r="S72" s="2"/>
      <c r="T72" s="2"/>
      <c r="U72" s="2"/>
      <c r="V72" s="2"/>
      <c r="W72" s="2"/>
      <c r="X72" s="2"/>
      <c r="Y72" s="2"/>
      <c r="Z72" s="2"/>
      <c r="AA72" s="2"/>
      <c r="AB72" s="2"/>
      <c r="AC72" s="2"/>
      <c r="AD72" s="2"/>
      <c r="AE72" s="2"/>
      <c r="AF72" s="2"/>
      <c r="AG72" s="2"/>
      <c r="AH72" s="2"/>
    </row>
    <row r="73" spans="1:40" x14ac:dyDescent="0.2">
      <c r="A73" s="2"/>
      <c r="B73" s="2"/>
      <c r="C73" s="2"/>
      <c r="D73" s="2"/>
      <c r="E73" s="2"/>
      <c r="F73" s="2"/>
      <c r="G73" s="2"/>
      <c r="H73" s="2"/>
      <c r="I73" s="2"/>
      <c r="J73" s="2" t="s">
        <v>88</v>
      </c>
      <c r="K73" s="53" t="s">
        <v>77</v>
      </c>
      <c r="L73" s="51"/>
      <c r="M73" s="51"/>
      <c r="N73" s="51"/>
      <c r="O73" s="51"/>
      <c r="P73" s="51"/>
      <c r="Q73" s="51"/>
      <c r="R73" s="51"/>
      <c r="S73" s="51"/>
      <c r="T73" s="51"/>
      <c r="U73" s="51"/>
      <c r="V73" s="51"/>
      <c r="W73" s="2"/>
      <c r="X73" s="2"/>
      <c r="Y73" s="2"/>
      <c r="Z73" s="2"/>
      <c r="AA73" s="2"/>
      <c r="AB73" s="2"/>
      <c r="AC73" s="2"/>
      <c r="AD73" s="2"/>
      <c r="AE73" s="2"/>
      <c r="AF73" s="2"/>
      <c r="AG73" s="2"/>
      <c r="AH73" s="2"/>
    </row>
    <row r="74" spans="1:40" x14ac:dyDescent="0.2">
      <c r="A74" s="2"/>
      <c r="B74" s="2"/>
      <c r="C74" s="2"/>
      <c r="D74" s="2"/>
      <c r="E74" s="2"/>
      <c r="F74" s="2"/>
      <c r="G74" s="2"/>
      <c r="H74" s="2"/>
      <c r="I74" s="2"/>
      <c r="J74" s="2" t="s">
        <v>89</v>
      </c>
      <c r="K74" s="53" t="s">
        <v>79</v>
      </c>
      <c r="L74" s="51"/>
      <c r="M74" s="51"/>
      <c r="N74" s="51"/>
      <c r="O74" s="51"/>
      <c r="P74" s="51"/>
      <c r="Q74" s="51"/>
      <c r="R74" s="51"/>
      <c r="S74" s="51"/>
      <c r="T74" s="51"/>
      <c r="U74" s="51"/>
      <c r="V74" s="2"/>
      <c r="W74" s="2"/>
      <c r="X74" s="2"/>
      <c r="Y74" s="2"/>
      <c r="Z74" s="2"/>
      <c r="AA74" s="2"/>
      <c r="AB74" s="2"/>
      <c r="AC74" s="2"/>
      <c r="AD74" s="2"/>
      <c r="AE74" s="2"/>
      <c r="AF74" s="2"/>
      <c r="AG74" s="2"/>
      <c r="AH74" s="2"/>
    </row>
    <row r="75" spans="1:40" x14ac:dyDescent="0.2">
      <c r="A75" s="2"/>
      <c r="B75" s="2"/>
      <c r="C75" s="2"/>
      <c r="D75" s="2"/>
      <c r="E75" s="2"/>
      <c r="F75" s="2"/>
      <c r="G75" s="2"/>
      <c r="H75" s="2"/>
      <c r="I75" s="2"/>
      <c r="J75" s="2" t="s">
        <v>90</v>
      </c>
      <c r="K75" s="53" t="s">
        <v>87</v>
      </c>
      <c r="L75" s="51"/>
      <c r="M75" s="51"/>
      <c r="N75" s="51"/>
      <c r="O75" s="2"/>
      <c r="P75" s="2"/>
      <c r="Q75" s="2"/>
      <c r="R75" s="2"/>
      <c r="S75" s="2"/>
      <c r="T75" s="2"/>
      <c r="U75" s="2"/>
      <c r="V75" s="2"/>
      <c r="W75" s="2"/>
      <c r="X75" s="2"/>
      <c r="Y75" s="2"/>
      <c r="Z75" s="2"/>
      <c r="AA75" s="2"/>
      <c r="AB75" s="2"/>
      <c r="AC75" s="2"/>
      <c r="AD75" s="2"/>
      <c r="AE75" s="2"/>
      <c r="AF75" s="2"/>
      <c r="AG75" s="2"/>
      <c r="AH75" s="2"/>
    </row>
    <row r="76" spans="1:40" x14ac:dyDescent="0.2">
      <c r="A76" s="2"/>
      <c r="B76" s="2"/>
      <c r="C76" s="2"/>
      <c r="D76" s="2"/>
      <c r="E76" s="2"/>
      <c r="F76" s="2"/>
      <c r="G76" s="2"/>
      <c r="H76" s="2"/>
      <c r="I76" s="2"/>
      <c r="J76" s="2" t="s">
        <v>91</v>
      </c>
      <c r="K76" s="53" t="s">
        <v>92</v>
      </c>
      <c r="L76" s="51"/>
      <c r="M76" s="51"/>
      <c r="N76" s="51"/>
      <c r="O76" s="51"/>
      <c r="P76" s="51"/>
      <c r="Q76" s="51"/>
      <c r="R76" s="51"/>
      <c r="S76" s="51"/>
      <c r="T76" s="51"/>
      <c r="U76" s="51"/>
      <c r="V76" s="2"/>
      <c r="W76" s="2"/>
      <c r="X76" s="2"/>
      <c r="Y76" s="2"/>
      <c r="Z76" s="2"/>
      <c r="AA76" s="2"/>
      <c r="AB76" s="2"/>
      <c r="AC76" s="2"/>
      <c r="AD76" s="2"/>
      <c r="AE76" s="2"/>
      <c r="AF76" s="2"/>
      <c r="AG76" s="2"/>
      <c r="AH76" s="2"/>
    </row>
    <row r="77" spans="1:40" x14ac:dyDescent="0.2">
      <c r="A77" s="2"/>
      <c r="B77" s="2"/>
      <c r="C77" s="2"/>
      <c r="D77" s="2"/>
      <c r="E77" s="2"/>
      <c r="F77" s="2"/>
      <c r="G77" s="2"/>
      <c r="H77" s="2"/>
      <c r="I77" s="2"/>
      <c r="J77" s="2" t="s">
        <v>93</v>
      </c>
      <c r="K77" s="53" t="s">
        <v>94</v>
      </c>
      <c r="L77" s="51"/>
      <c r="M77" s="51"/>
      <c r="N77" s="51"/>
      <c r="O77" s="51"/>
      <c r="P77" s="51"/>
      <c r="Q77" s="51"/>
      <c r="R77" s="51"/>
      <c r="S77" s="51"/>
      <c r="T77" s="51"/>
      <c r="U77" s="2"/>
      <c r="V77" s="2"/>
      <c r="W77" s="2"/>
      <c r="X77" s="2"/>
      <c r="Y77" s="2"/>
      <c r="Z77" s="2"/>
      <c r="AA77" s="2"/>
      <c r="AB77" s="2"/>
      <c r="AC77" s="2"/>
      <c r="AD77" s="2"/>
      <c r="AE77" s="2"/>
      <c r="AF77" s="2"/>
      <c r="AG77" s="2"/>
      <c r="AH77" s="2"/>
    </row>
    <row r="78" spans="1:40" x14ac:dyDescent="0.2">
      <c r="A78" s="2"/>
      <c r="B78" s="2"/>
      <c r="C78" s="2"/>
      <c r="D78" s="2"/>
      <c r="E78" s="2"/>
      <c r="F78" s="2"/>
      <c r="G78" s="2"/>
      <c r="H78" s="2"/>
      <c r="I78" s="2"/>
      <c r="J78" s="2" t="s">
        <v>95</v>
      </c>
      <c r="K78" s="53" t="s">
        <v>92</v>
      </c>
      <c r="L78" s="51"/>
      <c r="M78" s="51"/>
      <c r="N78" s="51"/>
      <c r="O78" s="51"/>
      <c r="P78" s="51"/>
      <c r="Q78" s="51"/>
      <c r="R78" s="51"/>
      <c r="S78" s="51"/>
      <c r="T78" s="51"/>
      <c r="U78" s="51"/>
      <c r="V78" s="2"/>
      <c r="W78" s="2"/>
      <c r="X78" s="2"/>
      <c r="Y78" s="2"/>
      <c r="Z78" s="2"/>
      <c r="AA78" s="2"/>
      <c r="AB78" s="2"/>
      <c r="AC78" s="2"/>
      <c r="AD78" s="2"/>
      <c r="AE78" s="2"/>
      <c r="AF78" s="2"/>
      <c r="AG78" s="2"/>
      <c r="AH78" s="2"/>
    </row>
    <row r="79" spans="1:40" x14ac:dyDescent="0.2">
      <c r="A79" s="2"/>
      <c r="B79" s="2"/>
      <c r="C79" s="2"/>
      <c r="D79" s="2"/>
      <c r="E79" s="2"/>
      <c r="F79" s="2"/>
      <c r="G79" s="2"/>
      <c r="H79" s="2"/>
      <c r="I79" s="2"/>
      <c r="J79" s="2" t="s">
        <v>96</v>
      </c>
      <c r="K79" s="53" t="s">
        <v>94</v>
      </c>
      <c r="L79" s="51"/>
      <c r="M79" s="51"/>
      <c r="N79" s="51"/>
      <c r="O79" s="51"/>
      <c r="P79" s="51"/>
      <c r="Q79" s="51"/>
      <c r="R79" s="51"/>
      <c r="S79" s="51"/>
      <c r="T79" s="51"/>
      <c r="U79" s="2"/>
      <c r="V79" s="2"/>
      <c r="W79" s="2"/>
      <c r="X79" s="2"/>
      <c r="Y79" s="2"/>
      <c r="Z79" s="2"/>
      <c r="AA79" s="2"/>
      <c r="AB79" s="2"/>
      <c r="AC79" s="2"/>
      <c r="AD79" s="2"/>
      <c r="AE79" s="2"/>
      <c r="AF79" s="2"/>
      <c r="AG79" s="2"/>
      <c r="AH79" s="2"/>
    </row>
    <row r="80" spans="1:40" x14ac:dyDescent="0.2">
      <c r="A80" s="2"/>
      <c r="B80" s="2"/>
      <c r="C80" s="2"/>
      <c r="D80" s="2"/>
      <c r="E80" s="2"/>
      <c r="F80" s="2"/>
      <c r="G80" s="2"/>
      <c r="H80" s="2"/>
      <c r="I80" s="2"/>
      <c r="J80" s="2" t="s">
        <v>97</v>
      </c>
      <c r="K80" s="53" t="s">
        <v>98</v>
      </c>
      <c r="L80" s="51"/>
      <c r="M80" s="51"/>
      <c r="N80" s="51"/>
      <c r="O80" s="51"/>
      <c r="P80" s="51"/>
      <c r="Q80" s="51"/>
      <c r="R80" s="51"/>
      <c r="S80" s="51"/>
      <c r="T80" s="2"/>
      <c r="U80" s="2"/>
      <c r="V80" s="2"/>
      <c r="W80" s="2"/>
      <c r="X80" s="2"/>
      <c r="Y80" s="2"/>
      <c r="Z80" s="2"/>
      <c r="AA80" s="2"/>
      <c r="AB80" s="2"/>
      <c r="AC80" s="2"/>
      <c r="AD80" s="2"/>
      <c r="AE80" s="2"/>
      <c r="AF80" s="2"/>
      <c r="AG80" s="2"/>
      <c r="AH80" s="2"/>
    </row>
    <row r="81" spans="1:34" x14ac:dyDescent="0.2">
      <c r="A81" s="2"/>
      <c r="B81" s="2"/>
      <c r="C81" s="2"/>
      <c r="D81" s="2"/>
      <c r="E81" s="2"/>
      <c r="F81" s="2"/>
      <c r="G81" s="2"/>
      <c r="H81" s="2"/>
      <c r="I81" s="2"/>
      <c r="J81" s="2" t="s">
        <v>99</v>
      </c>
      <c r="K81" s="53" t="s">
        <v>100</v>
      </c>
      <c r="L81" s="51"/>
      <c r="M81" s="51"/>
      <c r="N81" s="51"/>
      <c r="O81" s="51"/>
      <c r="P81" s="51"/>
      <c r="Q81" s="51"/>
      <c r="R81" s="2"/>
      <c r="S81" s="2"/>
      <c r="T81" s="2"/>
      <c r="U81" s="2"/>
      <c r="V81" s="2"/>
      <c r="W81" s="2"/>
      <c r="X81" s="2"/>
      <c r="Y81" s="2"/>
      <c r="Z81" s="2"/>
      <c r="AA81" s="2"/>
      <c r="AB81" s="2"/>
      <c r="AC81" s="2"/>
      <c r="AD81" s="2"/>
      <c r="AE81" s="2"/>
      <c r="AF81" s="2"/>
      <c r="AG81" s="2"/>
      <c r="AH81" s="2"/>
    </row>
    <row r="82" spans="1:34" x14ac:dyDescent="0.2">
      <c r="A82" s="2"/>
      <c r="B82" s="2"/>
      <c r="C82" s="2"/>
      <c r="D82" s="2"/>
      <c r="E82" s="2"/>
      <c r="F82" s="2"/>
      <c r="G82" s="2"/>
      <c r="H82" s="2"/>
      <c r="I82" s="2"/>
      <c r="J82" s="2" t="s">
        <v>101</v>
      </c>
      <c r="K82" s="53" t="s">
        <v>102</v>
      </c>
      <c r="L82" s="51"/>
      <c r="M82" s="51"/>
      <c r="N82" s="51"/>
      <c r="O82" s="51"/>
      <c r="P82" s="51"/>
      <c r="Q82" s="51"/>
      <c r="R82" s="2"/>
      <c r="S82" s="2"/>
      <c r="T82" s="2"/>
      <c r="U82" s="2"/>
      <c r="V82" s="2"/>
      <c r="W82" s="2"/>
      <c r="X82" s="2"/>
      <c r="Y82" s="2"/>
      <c r="Z82" s="2"/>
      <c r="AA82" s="2"/>
      <c r="AB82" s="2"/>
      <c r="AC82" s="2"/>
      <c r="AD82" s="2"/>
      <c r="AE82" s="2"/>
      <c r="AF82" s="2"/>
      <c r="AG82" s="2"/>
      <c r="AH82" s="2"/>
    </row>
    <row r="83" spans="1:34" x14ac:dyDescent="0.2">
      <c r="A83" s="2"/>
      <c r="B83" s="2"/>
      <c r="C83" s="2"/>
      <c r="D83" s="2"/>
      <c r="E83" s="2"/>
      <c r="F83" s="2"/>
      <c r="G83" s="2"/>
      <c r="H83" s="2"/>
      <c r="I83" s="2"/>
      <c r="J83" s="2" t="s">
        <v>103</v>
      </c>
      <c r="K83" s="53" t="s">
        <v>104</v>
      </c>
      <c r="L83" s="51"/>
      <c r="M83" s="51"/>
      <c r="N83" s="51"/>
      <c r="O83" s="51"/>
      <c r="P83" s="51"/>
      <c r="Q83" s="51"/>
      <c r="R83" s="51"/>
      <c r="S83" s="51"/>
      <c r="T83" s="2"/>
      <c r="U83" s="2"/>
      <c r="V83" s="2"/>
      <c r="W83" s="2"/>
      <c r="X83" s="2"/>
      <c r="Y83" s="2"/>
      <c r="Z83" s="2"/>
      <c r="AA83" s="2"/>
      <c r="AB83" s="2"/>
      <c r="AC83" s="2"/>
      <c r="AD83" s="2"/>
      <c r="AE83" s="2"/>
      <c r="AF83" s="2"/>
      <c r="AG83" s="2"/>
      <c r="AH83" s="2"/>
    </row>
    <row r="84" spans="1:34" x14ac:dyDescent="0.2">
      <c r="A84" s="2"/>
      <c r="B84" s="2"/>
      <c r="C84" s="2"/>
      <c r="D84" s="2"/>
      <c r="E84" s="2"/>
      <c r="F84" s="2"/>
      <c r="G84" s="2"/>
      <c r="H84" s="2"/>
      <c r="I84" s="2"/>
      <c r="J84" s="2" t="s">
        <v>105</v>
      </c>
      <c r="K84" s="53" t="s">
        <v>106</v>
      </c>
      <c r="L84" s="51"/>
      <c r="M84" s="51"/>
      <c r="N84" s="51"/>
      <c r="O84" s="51"/>
      <c r="P84" s="51"/>
      <c r="Q84" s="51"/>
      <c r="R84" s="51"/>
      <c r="S84" s="51"/>
      <c r="T84" s="51"/>
      <c r="U84" s="51"/>
      <c r="V84" s="51"/>
      <c r="W84" s="51"/>
      <c r="X84" s="51"/>
      <c r="Y84" s="51"/>
      <c r="Z84" s="51"/>
      <c r="AA84" s="51"/>
      <c r="AB84" s="2"/>
      <c r="AC84" s="2"/>
      <c r="AD84" s="2"/>
      <c r="AE84" s="2"/>
      <c r="AF84" s="2"/>
      <c r="AG84" s="2"/>
      <c r="AH84" s="2"/>
    </row>
    <row r="85" spans="1:34" x14ac:dyDescent="0.2">
      <c r="A85" s="2"/>
      <c r="B85" s="2"/>
      <c r="C85" s="2"/>
      <c r="D85" s="2"/>
      <c r="E85" s="2"/>
      <c r="F85" s="2"/>
      <c r="G85" s="2"/>
      <c r="H85" s="2"/>
      <c r="I85" s="2"/>
      <c r="J85" s="2" t="s">
        <v>107</v>
      </c>
      <c r="K85" s="53" t="s">
        <v>108</v>
      </c>
      <c r="L85" s="51"/>
      <c r="M85" s="51"/>
      <c r="N85" s="51"/>
      <c r="O85" s="51"/>
      <c r="P85" s="51"/>
      <c r="Q85" s="51"/>
      <c r="R85" s="51"/>
      <c r="S85" s="51"/>
      <c r="T85" s="51"/>
      <c r="U85" s="51"/>
      <c r="V85" s="51"/>
      <c r="W85" s="51"/>
      <c r="X85" s="51"/>
      <c r="Y85" s="2"/>
      <c r="Z85" s="2"/>
      <c r="AA85" s="2"/>
      <c r="AB85" s="2"/>
      <c r="AC85" s="2"/>
      <c r="AD85" s="2"/>
      <c r="AE85" s="2"/>
      <c r="AF85" s="2"/>
      <c r="AG85" s="2"/>
      <c r="AH85" s="2"/>
    </row>
    <row r="86" spans="1:34" x14ac:dyDescent="0.2">
      <c r="A86" s="2"/>
      <c r="B86" s="2"/>
      <c r="C86" s="2"/>
      <c r="D86" s="2"/>
      <c r="E86" s="2"/>
      <c r="F86" s="2"/>
      <c r="G86" s="2"/>
      <c r="H86" s="2"/>
      <c r="I86" s="2"/>
      <c r="J86" s="2" t="s">
        <v>109</v>
      </c>
      <c r="K86" s="53" t="s">
        <v>108</v>
      </c>
      <c r="L86" s="51"/>
      <c r="M86" s="51"/>
      <c r="N86" s="51"/>
      <c r="O86" s="51"/>
      <c r="P86" s="51"/>
      <c r="Q86" s="51"/>
      <c r="R86" s="51"/>
      <c r="S86" s="51"/>
      <c r="T86" s="51"/>
      <c r="U86" s="51"/>
      <c r="V86" s="51"/>
      <c r="W86" s="51"/>
      <c r="X86" s="51"/>
      <c r="Y86" s="2"/>
      <c r="Z86" s="2"/>
      <c r="AA86" s="2"/>
      <c r="AB86" s="2"/>
      <c r="AC86" s="2"/>
      <c r="AD86" s="2"/>
      <c r="AE86" s="2"/>
      <c r="AF86" s="2"/>
      <c r="AG86" s="2"/>
      <c r="AH86" s="2"/>
    </row>
    <row r="87" spans="1:34" x14ac:dyDescent="0.2">
      <c r="A87" s="2"/>
      <c r="B87" s="2"/>
      <c r="C87" s="2"/>
      <c r="D87" s="2"/>
      <c r="E87" s="2"/>
      <c r="F87" s="2"/>
      <c r="G87" s="2"/>
      <c r="H87" s="2"/>
      <c r="I87" s="2"/>
      <c r="J87" s="2" t="s">
        <v>110</v>
      </c>
      <c r="K87" s="53" t="s">
        <v>111</v>
      </c>
      <c r="L87" s="51"/>
      <c r="M87" s="51"/>
      <c r="N87" s="51"/>
      <c r="O87" s="51"/>
      <c r="P87" s="51"/>
      <c r="Q87" s="51"/>
      <c r="R87" s="2"/>
      <c r="S87" s="2"/>
      <c r="T87" s="2"/>
      <c r="U87" s="2"/>
      <c r="V87" s="2"/>
      <c r="W87" s="2"/>
      <c r="X87" s="2"/>
      <c r="Y87" s="2"/>
      <c r="Z87" s="2"/>
      <c r="AA87" s="2"/>
      <c r="AB87" s="2"/>
      <c r="AC87" s="2"/>
      <c r="AD87" s="2"/>
      <c r="AE87" s="2"/>
      <c r="AF87" s="2"/>
      <c r="AG87" s="2"/>
      <c r="AH87" s="2"/>
    </row>
    <row r="88" spans="1:34"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x14ac:dyDescent="0.2">
      <c r="A89" s="2"/>
      <c r="B89" s="2"/>
      <c r="C89" s="2"/>
      <c r="D89" s="2"/>
      <c r="E89" s="2"/>
      <c r="F89" s="2"/>
      <c r="G89" s="2"/>
      <c r="H89" s="2"/>
      <c r="I89" s="2"/>
      <c r="J89" s="2"/>
      <c r="K89" s="53"/>
      <c r="L89" s="51"/>
      <c r="M89" s="51"/>
      <c r="N89" s="51"/>
      <c r="O89" s="51"/>
      <c r="P89" s="51"/>
      <c r="Q89" s="51"/>
      <c r="R89" s="51"/>
      <c r="S89" s="51"/>
      <c r="T89" s="51"/>
      <c r="U89" s="51"/>
      <c r="V89" s="51"/>
      <c r="W89" s="2"/>
      <c r="X89" s="2"/>
      <c r="Y89" s="2"/>
      <c r="Z89" s="2"/>
      <c r="AA89" s="2"/>
      <c r="AB89" s="2"/>
      <c r="AC89" s="2"/>
      <c r="AD89" s="2"/>
      <c r="AE89" s="2"/>
      <c r="AF89" s="2"/>
      <c r="AG89" s="2"/>
      <c r="AH89" s="2"/>
    </row>
    <row r="90" spans="1:34" x14ac:dyDescent="0.2">
      <c r="A90" s="2"/>
      <c r="B90" s="2"/>
      <c r="C90" s="2"/>
      <c r="D90" s="2"/>
      <c r="E90" s="2"/>
      <c r="F90" s="2"/>
      <c r="G90" s="2"/>
      <c r="H90" s="2"/>
      <c r="I90" s="2"/>
      <c r="J90" s="2"/>
      <c r="K90" s="53" t="s">
        <v>112</v>
      </c>
      <c r="L90" s="51"/>
      <c r="M90" s="51"/>
      <c r="N90" s="51"/>
      <c r="O90" s="51"/>
      <c r="P90" s="51"/>
      <c r="Q90" s="51"/>
      <c r="R90" s="51"/>
      <c r="S90" s="51"/>
      <c r="T90" s="51"/>
      <c r="U90" s="2"/>
      <c r="V90" s="2"/>
      <c r="W90" s="2"/>
      <c r="X90" s="2"/>
      <c r="Y90" s="2"/>
      <c r="Z90" s="2"/>
      <c r="AA90" s="2"/>
      <c r="AB90" s="2"/>
      <c r="AC90" s="2"/>
      <c r="AD90" s="2"/>
      <c r="AE90" s="2"/>
      <c r="AF90" s="2"/>
      <c r="AG90" s="2"/>
      <c r="AH90" s="2"/>
    </row>
    <row r="91" spans="1:34" x14ac:dyDescent="0.2">
      <c r="A91" s="2"/>
      <c r="B91" s="2"/>
      <c r="C91" s="2"/>
      <c r="D91" s="2"/>
      <c r="E91" s="2"/>
      <c r="F91" s="2"/>
      <c r="G91" s="2"/>
      <c r="H91" s="2"/>
      <c r="I91" s="2"/>
      <c r="J91" s="2"/>
      <c r="K91" s="53" t="s">
        <v>113</v>
      </c>
      <c r="L91" s="51"/>
      <c r="M91" s="51"/>
      <c r="N91" s="51"/>
      <c r="O91" s="51"/>
      <c r="P91" s="51"/>
      <c r="Q91" s="51"/>
      <c r="R91" s="51"/>
      <c r="S91" s="51"/>
      <c r="T91" s="51"/>
      <c r="U91" s="51"/>
      <c r="V91" s="51"/>
      <c r="W91" s="51"/>
      <c r="X91" s="51"/>
      <c r="Y91" s="51"/>
      <c r="Z91" s="51"/>
      <c r="AA91" s="51"/>
      <c r="AB91" s="51"/>
      <c r="AC91" s="2"/>
      <c r="AD91" s="2"/>
      <c r="AE91" s="2"/>
      <c r="AF91" s="2"/>
      <c r="AG91" s="2"/>
      <c r="AH91" s="2"/>
    </row>
    <row r="92" spans="1:34" x14ac:dyDescent="0.2">
      <c r="A92" s="2"/>
      <c r="B92" s="2"/>
      <c r="C92" s="2"/>
      <c r="D92" s="2"/>
      <c r="E92" s="2"/>
      <c r="F92" s="2"/>
      <c r="G92" s="2"/>
      <c r="H92" s="2"/>
      <c r="I92" s="2"/>
      <c r="J92" s="2"/>
      <c r="K92" s="53" t="s">
        <v>114</v>
      </c>
      <c r="L92" s="51"/>
      <c r="M92" s="51"/>
      <c r="N92" s="51"/>
      <c r="O92" s="51"/>
      <c r="P92" s="51"/>
      <c r="Q92" s="51"/>
      <c r="R92" s="51"/>
      <c r="S92" s="2"/>
      <c r="T92" s="2"/>
      <c r="U92" s="2"/>
      <c r="V92" s="2"/>
      <c r="W92" s="2"/>
      <c r="X92" s="2"/>
      <c r="Y92" s="2"/>
      <c r="Z92" s="2"/>
      <c r="AA92" s="2"/>
      <c r="AB92" s="2"/>
      <c r="AC92" s="2"/>
      <c r="AD92" s="2"/>
      <c r="AE92" s="2"/>
      <c r="AF92" s="2"/>
      <c r="AG92" s="2"/>
      <c r="AH92" s="2"/>
    </row>
    <row r="93" spans="1:34" x14ac:dyDescent="0.2">
      <c r="A93" s="2"/>
      <c r="B93" s="2"/>
      <c r="C93" s="2"/>
      <c r="D93" s="2"/>
      <c r="E93" s="2"/>
      <c r="F93" s="2"/>
      <c r="G93" s="2"/>
      <c r="H93" s="2"/>
      <c r="I93" s="2"/>
      <c r="J93" s="2"/>
      <c r="K93" s="2" t="s">
        <v>115</v>
      </c>
      <c r="L93" s="2"/>
      <c r="M93" s="2"/>
      <c r="N93" s="2"/>
      <c r="O93" s="2"/>
      <c r="P93" s="2"/>
      <c r="Q93" s="2"/>
      <c r="R93" s="2"/>
      <c r="S93" s="2"/>
      <c r="T93" s="2"/>
      <c r="U93" s="2"/>
      <c r="V93" s="2"/>
      <c r="W93" s="2"/>
      <c r="X93" s="2"/>
      <c r="Y93" s="2"/>
      <c r="Z93" s="2"/>
      <c r="AA93" s="2"/>
      <c r="AB93" s="2"/>
      <c r="AC93" s="2"/>
      <c r="AD93" s="2"/>
      <c r="AE93" s="2"/>
      <c r="AF93" s="2"/>
      <c r="AG93" s="2"/>
      <c r="AH93" s="2"/>
    </row>
    <row r="94" spans="1:34"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x14ac:dyDescent="0.2">
      <c r="A95" s="2"/>
      <c r="B95" s="2"/>
      <c r="C95" s="2"/>
      <c r="D95" s="2"/>
      <c r="E95" s="2"/>
      <c r="F95" s="2"/>
      <c r="G95" s="2"/>
      <c r="H95" s="2"/>
      <c r="I95" s="2"/>
      <c r="J95" s="53" t="s">
        <v>116</v>
      </c>
      <c r="K95" s="51"/>
      <c r="L95" s="2"/>
      <c r="M95" s="2"/>
      <c r="N95" s="2"/>
      <c r="O95" s="2"/>
      <c r="P95" s="2"/>
      <c r="Q95" s="2"/>
      <c r="R95" s="2"/>
      <c r="S95" s="2"/>
      <c r="T95" s="2"/>
      <c r="U95" s="2"/>
      <c r="V95" s="2"/>
      <c r="W95" s="2"/>
      <c r="X95" s="2"/>
      <c r="Y95" s="2"/>
      <c r="Z95" s="2"/>
      <c r="AA95" s="2"/>
      <c r="AB95" s="2"/>
      <c r="AC95" s="2"/>
      <c r="AD95" s="2"/>
      <c r="AE95" s="2"/>
      <c r="AF95" s="2"/>
      <c r="AG95" s="2"/>
      <c r="AH95" s="2"/>
    </row>
    <row r="96" spans="1:34"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x14ac:dyDescent="0.2">
      <c r="A97" s="2"/>
      <c r="B97" s="2"/>
      <c r="C97" s="2"/>
      <c r="D97" s="2"/>
      <c r="E97" s="2"/>
      <c r="F97" s="2"/>
      <c r="G97" s="2"/>
      <c r="H97" s="2"/>
      <c r="I97" s="2"/>
      <c r="J97" s="53" t="s">
        <v>117</v>
      </c>
      <c r="K97" s="51"/>
      <c r="L97" s="51"/>
      <c r="M97" s="51"/>
      <c r="N97" s="2"/>
      <c r="O97" s="2"/>
      <c r="P97" s="2"/>
      <c r="Q97" s="2"/>
      <c r="R97" s="2"/>
      <c r="S97" s="2"/>
      <c r="T97" s="2"/>
      <c r="U97" s="2"/>
      <c r="V97" s="2"/>
      <c r="W97" s="2"/>
      <c r="X97" s="2"/>
      <c r="Y97" s="2"/>
      <c r="Z97" s="2"/>
      <c r="AA97" s="2"/>
      <c r="AB97" s="2"/>
      <c r="AC97" s="2"/>
      <c r="AD97" s="2"/>
      <c r="AE97" s="2"/>
      <c r="AF97" s="2"/>
      <c r="AG97" s="2"/>
      <c r="AH97" s="2"/>
    </row>
    <row r="98" spans="1:34" x14ac:dyDescent="0.2">
      <c r="A98" s="2"/>
      <c r="B98" s="2"/>
      <c r="C98" s="2"/>
      <c r="D98" s="2"/>
      <c r="E98" s="2"/>
      <c r="F98" s="2"/>
      <c r="G98" s="2"/>
      <c r="H98" s="2"/>
      <c r="I98" s="2"/>
      <c r="J98" s="2"/>
      <c r="K98" s="53" t="s">
        <v>118</v>
      </c>
      <c r="L98" s="51"/>
      <c r="M98" s="51"/>
      <c r="N98" s="51"/>
      <c r="O98" s="51"/>
      <c r="P98" s="51"/>
      <c r="Q98" s="51"/>
      <c r="R98" s="51"/>
      <c r="S98" s="51"/>
      <c r="T98" s="51"/>
      <c r="U98" s="51"/>
      <c r="V98" s="51"/>
      <c r="W98" s="51"/>
      <c r="X98" s="51"/>
      <c r="Y98" s="51"/>
      <c r="Z98" s="51"/>
      <c r="AA98" s="51"/>
      <c r="AB98" s="51"/>
      <c r="AC98" s="51"/>
      <c r="AD98" s="51"/>
      <c r="AE98" s="51"/>
      <c r="AF98" s="51"/>
      <c r="AG98" s="2"/>
      <c r="AH98" s="2"/>
    </row>
    <row r="99" spans="1:34"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ht="12.7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2.7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ht="12.7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ht="12.7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ht="12.7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ht="12.7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ht="12.7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41" ht="12.7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41" ht="12.75"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41" ht="12.75"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41" ht="12.75"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41" ht="12.75"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41" ht="12.75"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41" ht="12.75"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41" ht="12.75"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4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J121" s="18"/>
      <c r="AK121" s="18"/>
      <c r="AL121" s="18"/>
      <c r="AM121" s="18"/>
      <c r="AN121" s="18"/>
      <c r="AO121" s="18"/>
    </row>
    <row r="122" spans="1:4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J122" s="18"/>
      <c r="AK122" s="18"/>
      <c r="AL122" s="18"/>
      <c r="AM122" s="18"/>
      <c r="AN122" s="18"/>
      <c r="AO122" s="18"/>
    </row>
    <row r="123" spans="1:4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J123" s="18"/>
      <c r="AK123" s="18"/>
      <c r="AL123" s="18"/>
      <c r="AM123" s="18"/>
      <c r="AN123" s="18"/>
      <c r="AO123" s="18"/>
    </row>
    <row r="124" spans="1:4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J124" s="18"/>
      <c r="AK124" s="18"/>
      <c r="AL124" s="18"/>
      <c r="AM124" s="18"/>
      <c r="AN124" s="18"/>
      <c r="AO124" s="18"/>
    </row>
    <row r="125" spans="1:4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J125" s="18"/>
      <c r="AK125" s="18"/>
      <c r="AL125" s="18"/>
      <c r="AM125" s="18"/>
      <c r="AN125" s="18"/>
      <c r="AO125" s="18"/>
    </row>
    <row r="126" spans="1:4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J126" s="18"/>
      <c r="AK126" s="18"/>
      <c r="AL126" s="18"/>
      <c r="AM126" s="18"/>
      <c r="AN126" s="18"/>
      <c r="AO126" s="18"/>
    </row>
    <row r="127" spans="1:4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J127" s="18"/>
      <c r="AK127" s="18"/>
      <c r="AL127" s="18"/>
      <c r="AM127" s="18"/>
      <c r="AN127" s="18"/>
      <c r="AO127" s="18"/>
    </row>
    <row r="128" spans="1:4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J128" s="18"/>
      <c r="AK128" s="18"/>
      <c r="AL128" s="18"/>
      <c r="AM128" s="18"/>
      <c r="AN128" s="18"/>
      <c r="AO128" s="18"/>
    </row>
    <row r="129" spans="1:4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J129" s="18"/>
      <c r="AK129" s="18"/>
      <c r="AL129" s="18"/>
      <c r="AM129" s="18"/>
      <c r="AN129" s="18"/>
      <c r="AO129" s="18"/>
    </row>
    <row r="130" spans="1:4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J130" s="18"/>
      <c r="AK130" s="18"/>
      <c r="AL130" s="18"/>
      <c r="AM130" s="18"/>
      <c r="AN130" s="18"/>
      <c r="AO130" s="18"/>
    </row>
    <row r="131" spans="1:4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J131" s="18"/>
      <c r="AK131" s="18"/>
      <c r="AL131" s="18"/>
      <c r="AM131" s="18"/>
      <c r="AN131" s="18"/>
      <c r="AO131" s="18"/>
    </row>
    <row r="132" spans="1:4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J132" s="18"/>
      <c r="AK132" s="18"/>
      <c r="AL132" s="18"/>
      <c r="AM132" s="18"/>
      <c r="AN132" s="18"/>
      <c r="AO132" s="18"/>
    </row>
    <row r="133" spans="1:4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J133" s="18"/>
      <c r="AK133" s="18"/>
      <c r="AL133" s="18"/>
      <c r="AM133" s="18"/>
      <c r="AN133" s="18"/>
      <c r="AO133" s="18"/>
    </row>
    <row r="134" spans="1:4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J134" s="18"/>
      <c r="AK134" s="18"/>
      <c r="AL134" s="18"/>
      <c r="AM134" s="18"/>
      <c r="AN134" s="18"/>
      <c r="AO134" s="18"/>
    </row>
    <row r="135" spans="1:4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J135" s="18"/>
      <c r="AK135" s="18"/>
      <c r="AL135" s="18"/>
      <c r="AM135" s="18"/>
      <c r="AN135" s="18"/>
      <c r="AO135" s="18"/>
    </row>
    <row r="136" spans="1:4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J136" s="18"/>
      <c r="AK136" s="18"/>
      <c r="AL136" s="18"/>
      <c r="AM136" s="18"/>
      <c r="AN136" s="18"/>
      <c r="AO136" s="18"/>
    </row>
    <row r="137" spans="1:4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J137" s="18"/>
      <c r="AK137" s="18"/>
      <c r="AL137" s="18"/>
      <c r="AM137" s="18"/>
      <c r="AN137" s="18"/>
      <c r="AO137" s="18"/>
    </row>
    <row r="138" spans="1:4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J138" s="18"/>
      <c r="AK138" s="18"/>
      <c r="AL138" s="18"/>
      <c r="AM138" s="18"/>
      <c r="AN138" s="18"/>
      <c r="AO138" s="18"/>
    </row>
    <row r="139" spans="1:4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J139" s="18"/>
      <c r="AK139" s="18"/>
      <c r="AL139" s="18"/>
      <c r="AM139" s="18"/>
      <c r="AN139" s="18"/>
      <c r="AO139" s="18"/>
    </row>
    <row r="140" spans="1:4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J140" s="18"/>
      <c r="AK140" s="18"/>
      <c r="AL140" s="18"/>
      <c r="AM140" s="18"/>
      <c r="AN140" s="18"/>
      <c r="AO140" s="18"/>
    </row>
    <row r="141" spans="1:4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J141" s="18"/>
      <c r="AK141" s="18"/>
      <c r="AL141" s="18"/>
      <c r="AM141" s="18"/>
      <c r="AN141" s="18"/>
      <c r="AO141" s="18"/>
    </row>
    <row r="142" spans="1:4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J142" s="18"/>
      <c r="AK142" s="18"/>
      <c r="AL142" s="18"/>
      <c r="AM142" s="18"/>
      <c r="AN142" s="18"/>
      <c r="AO142" s="18"/>
    </row>
    <row r="143" spans="1:4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J143" s="18"/>
      <c r="AK143" s="18"/>
      <c r="AL143" s="18"/>
      <c r="AM143" s="18"/>
      <c r="AN143" s="18"/>
      <c r="AO143" s="18"/>
    </row>
    <row r="144" spans="1:4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J144" s="18"/>
      <c r="AK144" s="18"/>
      <c r="AL144" s="18"/>
      <c r="AM144" s="18"/>
      <c r="AN144" s="18"/>
      <c r="AO144" s="18"/>
    </row>
    <row r="145" spans="1:4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J145" s="18"/>
      <c r="AK145" s="18"/>
      <c r="AL145" s="18"/>
      <c r="AM145" s="18"/>
      <c r="AN145" s="18"/>
      <c r="AO145" s="18"/>
    </row>
    <row r="146" spans="1:4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J146" s="18"/>
      <c r="AK146" s="18"/>
      <c r="AL146" s="18"/>
      <c r="AM146" s="18"/>
      <c r="AN146" s="18"/>
      <c r="AO146" s="18"/>
    </row>
    <row r="147" spans="1:4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J147" s="18"/>
      <c r="AK147" s="18"/>
      <c r="AL147" s="18"/>
      <c r="AM147" s="18"/>
      <c r="AN147" s="18"/>
      <c r="AO147" s="18"/>
    </row>
    <row r="148" spans="1:4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J148" s="18"/>
      <c r="AK148" s="18"/>
      <c r="AL148" s="18"/>
      <c r="AM148" s="18"/>
      <c r="AN148" s="18"/>
      <c r="AO148" s="18"/>
    </row>
    <row r="149" spans="1:4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J149" s="18"/>
      <c r="AK149" s="18"/>
      <c r="AL149" s="18"/>
      <c r="AM149" s="18"/>
      <c r="AN149" s="18"/>
      <c r="AO149" s="18"/>
    </row>
    <row r="150" spans="1:4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J150" s="18"/>
      <c r="AK150" s="18"/>
      <c r="AL150" s="18"/>
      <c r="AM150" s="18"/>
      <c r="AN150" s="18"/>
      <c r="AO150" s="18"/>
    </row>
    <row r="151" spans="1:4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J151" s="18"/>
      <c r="AK151" s="18"/>
      <c r="AL151" s="18"/>
      <c r="AM151" s="18"/>
      <c r="AN151" s="18"/>
      <c r="AO151" s="18"/>
    </row>
    <row r="152" spans="1:4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J152" s="18"/>
      <c r="AK152" s="18"/>
      <c r="AL152" s="18"/>
      <c r="AM152" s="18"/>
      <c r="AN152" s="18"/>
      <c r="AO152" s="18"/>
    </row>
    <row r="153" spans="1:4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J153" s="18"/>
      <c r="AK153" s="18"/>
      <c r="AL153" s="18"/>
      <c r="AM153" s="18"/>
      <c r="AN153" s="18"/>
      <c r="AO153" s="18"/>
    </row>
    <row r="154" spans="1:4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J154" s="18"/>
      <c r="AK154" s="18"/>
      <c r="AL154" s="18"/>
      <c r="AM154" s="18"/>
      <c r="AN154" s="18"/>
      <c r="AO154" s="18"/>
    </row>
    <row r="155" spans="1:4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J155" s="18"/>
      <c r="AK155" s="18"/>
      <c r="AL155" s="18"/>
      <c r="AM155" s="18"/>
      <c r="AN155" s="18"/>
      <c r="AO155" s="18"/>
    </row>
    <row r="156" spans="1:4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J156" s="18"/>
      <c r="AK156" s="18"/>
      <c r="AL156" s="18"/>
      <c r="AM156" s="18"/>
      <c r="AN156" s="18"/>
      <c r="AO156" s="18"/>
    </row>
    <row r="157" spans="1:4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J157" s="18"/>
      <c r="AK157" s="18"/>
      <c r="AL157" s="18"/>
      <c r="AM157" s="18"/>
      <c r="AN157" s="18"/>
      <c r="AO157" s="18"/>
    </row>
    <row r="158" spans="1:4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J158" s="18"/>
      <c r="AK158" s="18"/>
      <c r="AL158" s="18"/>
      <c r="AM158" s="18"/>
      <c r="AN158" s="18"/>
      <c r="AO158" s="18"/>
    </row>
    <row r="159" spans="1:4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J159" s="18"/>
      <c r="AK159" s="18"/>
      <c r="AL159" s="18"/>
      <c r="AM159" s="18"/>
      <c r="AN159" s="18"/>
      <c r="AO159" s="18"/>
    </row>
    <row r="160" spans="1:4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J160" s="18"/>
      <c r="AK160" s="18"/>
      <c r="AL160" s="18"/>
      <c r="AM160" s="18"/>
      <c r="AN160" s="18"/>
      <c r="AO160" s="18"/>
    </row>
    <row r="161" spans="1:4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J161" s="18"/>
      <c r="AK161" s="18"/>
      <c r="AL161" s="18"/>
      <c r="AM161" s="18"/>
      <c r="AN161" s="18"/>
      <c r="AO161" s="18"/>
    </row>
    <row r="162" spans="1:4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J162" s="18"/>
      <c r="AK162" s="18"/>
      <c r="AL162" s="18"/>
      <c r="AM162" s="18"/>
      <c r="AN162" s="18"/>
      <c r="AO162" s="18"/>
    </row>
    <row r="163" spans="1:4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J163" s="18"/>
      <c r="AK163" s="18"/>
      <c r="AL163" s="18"/>
      <c r="AM163" s="18"/>
      <c r="AN163" s="18"/>
      <c r="AO163" s="18"/>
    </row>
    <row r="164" spans="1:4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J164" s="18"/>
      <c r="AK164" s="18"/>
      <c r="AL164" s="18"/>
      <c r="AM164" s="18"/>
      <c r="AN164" s="18"/>
      <c r="AO164" s="18"/>
    </row>
    <row r="165" spans="1:4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J165" s="18"/>
      <c r="AK165" s="18"/>
      <c r="AL165" s="18"/>
      <c r="AM165" s="18"/>
      <c r="AN165" s="18"/>
      <c r="AO165" s="18"/>
    </row>
    <row r="166" spans="1:4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J166" s="18"/>
      <c r="AK166" s="18"/>
      <c r="AL166" s="18"/>
      <c r="AM166" s="18"/>
      <c r="AN166" s="18"/>
      <c r="AO166" s="18"/>
    </row>
    <row r="167" spans="1:4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J167" s="18"/>
      <c r="AK167" s="18"/>
      <c r="AL167" s="18"/>
      <c r="AM167" s="18"/>
      <c r="AN167" s="18"/>
      <c r="AO167" s="18"/>
    </row>
    <row r="168" spans="1:4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J168" s="18"/>
      <c r="AK168" s="18"/>
      <c r="AL168" s="18"/>
      <c r="AM168" s="18"/>
      <c r="AN168" s="18"/>
      <c r="AO168" s="18"/>
    </row>
    <row r="169" spans="1:4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J169" s="18"/>
      <c r="AK169" s="18"/>
      <c r="AL169" s="18"/>
      <c r="AM169" s="18"/>
      <c r="AN169" s="18"/>
      <c r="AO169" s="18"/>
    </row>
    <row r="170" spans="1:4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J170" s="18"/>
      <c r="AK170" s="18"/>
      <c r="AL170" s="18"/>
      <c r="AM170" s="18"/>
      <c r="AN170" s="18"/>
      <c r="AO170" s="18"/>
    </row>
    <row r="171" spans="1:4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J171" s="18"/>
      <c r="AK171" s="18"/>
      <c r="AL171" s="18"/>
      <c r="AM171" s="18"/>
      <c r="AN171" s="18"/>
      <c r="AO171" s="18"/>
    </row>
    <row r="172" spans="1:4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J172" s="18"/>
      <c r="AK172" s="18"/>
      <c r="AL172" s="18"/>
      <c r="AM172" s="18"/>
      <c r="AN172" s="18"/>
      <c r="AO172" s="18"/>
    </row>
    <row r="173" spans="1:4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J173" s="18"/>
      <c r="AK173" s="18"/>
      <c r="AL173" s="18"/>
      <c r="AM173" s="18"/>
      <c r="AN173" s="18"/>
      <c r="AO173" s="18"/>
    </row>
    <row r="174" spans="1:41" ht="12.75"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J174" s="4"/>
      <c r="AK174" s="4"/>
      <c r="AL174" s="4"/>
      <c r="AM174" s="4"/>
      <c r="AN174" s="4"/>
      <c r="AO174" s="4"/>
    </row>
    <row r="175" spans="1:41" ht="12.75"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J175" s="4"/>
      <c r="AK175" s="4"/>
      <c r="AL175" s="4"/>
      <c r="AM175" s="4"/>
      <c r="AN175" s="4"/>
      <c r="AO175" s="4"/>
    </row>
    <row r="176" spans="1:41" ht="12.75"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J176" s="4"/>
      <c r="AK176" s="4"/>
      <c r="AL176" s="4"/>
      <c r="AM176" s="4"/>
      <c r="AN176" s="4"/>
      <c r="AO176" s="4"/>
    </row>
    <row r="177" spans="1:41" ht="12.7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J177" s="4"/>
      <c r="AK177" s="4"/>
      <c r="AL177" s="4"/>
      <c r="AM177" s="4"/>
      <c r="AN177" s="4"/>
      <c r="AO177" s="4"/>
    </row>
    <row r="178" spans="1:41" ht="12.75"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J178" s="4"/>
      <c r="AK178" s="4"/>
      <c r="AL178" s="4"/>
      <c r="AM178" s="4"/>
      <c r="AN178" s="4"/>
      <c r="AO178" s="4"/>
    </row>
    <row r="179" spans="1:41" ht="12.7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J179" s="4"/>
      <c r="AK179" s="4"/>
      <c r="AL179" s="4"/>
      <c r="AM179" s="4"/>
      <c r="AN179" s="4"/>
      <c r="AO179" s="4"/>
    </row>
    <row r="180" spans="1:41" ht="12.7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J180" s="4"/>
      <c r="AK180" s="4"/>
      <c r="AL180" s="4"/>
      <c r="AM180" s="4"/>
      <c r="AN180" s="4"/>
      <c r="AO180" s="4"/>
    </row>
    <row r="181" spans="1:41" ht="12.7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J181" s="4"/>
      <c r="AK181" s="4"/>
      <c r="AL181" s="4"/>
      <c r="AM181" s="4"/>
      <c r="AN181" s="4"/>
      <c r="AO181" s="4"/>
    </row>
    <row r="182" spans="1:41" ht="12.75"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J182" s="4"/>
      <c r="AK182" s="4"/>
      <c r="AL182" s="4"/>
      <c r="AM182" s="4"/>
      <c r="AN182" s="4"/>
      <c r="AO182" s="4"/>
    </row>
    <row r="183" spans="1:41" ht="12.7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J183" s="4"/>
      <c r="AK183" s="4"/>
      <c r="AL183" s="4"/>
      <c r="AM183" s="4"/>
      <c r="AN183" s="4"/>
      <c r="AO183" s="4"/>
    </row>
    <row r="184" spans="1:41" ht="12.75"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J184" s="4"/>
      <c r="AK184" s="4"/>
      <c r="AL184" s="4"/>
      <c r="AM184" s="4"/>
      <c r="AN184" s="4"/>
      <c r="AO184" s="4"/>
    </row>
    <row r="185" spans="1:41" ht="12.7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J185" s="4"/>
      <c r="AK185" s="4"/>
      <c r="AL185" s="4"/>
      <c r="AM185" s="4"/>
      <c r="AN185" s="4"/>
      <c r="AO185" s="4"/>
    </row>
    <row r="186" spans="1:41" ht="12.75"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J186" s="4"/>
      <c r="AK186" s="4"/>
      <c r="AL186" s="4"/>
      <c r="AM186" s="4"/>
      <c r="AN186" s="4"/>
      <c r="AO186" s="4"/>
    </row>
    <row r="187" spans="1:41" ht="12.7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J187" s="4"/>
      <c r="AK187" s="4"/>
      <c r="AL187" s="4"/>
      <c r="AM187" s="4"/>
      <c r="AN187" s="4"/>
      <c r="AO187" s="4"/>
    </row>
    <row r="188" spans="1:41" ht="12.75"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J188" s="4"/>
      <c r="AK188" s="4"/>
      <c r="AL188" s="4"/>
      <c r="AM188" s="4"/>
      <c r="AN188" s="4"/>
      <c r="AO188" s="4"/>
    </row>
    <row r="189" spans="1:41" ht="12.75"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J189" s="4"/>
      <c r="AK189" s="4"/>
      <c r="AL189" s="4"/>
      <c r="AM189" s="4"/>
      <c r="AN189" s="4"/>
      <c r="AO189" s="4"/>
    </row>
    <row r="190" spans="1:41" ht="12.75"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J190" s="4"/>
      <c r="AK190" s="4"/>
      <c r="AL190" s="4"/>
      <c r="AM190" s="4"/>
      <c r="AN190" s="4"/>
      <c r="AO190" s="4"/>
    </row>
    <row r="191" spans="1:41" ht="12.75"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J191" s="4"/>
      <c r="AK191" s="4"/>
      <c r="AL191" s="4"/>
      <c r="AM191" s="4"/>
      <c r="AN191" s="4"/>
      <c r="AO191" s="4"/>
    </row>
    <row r="192" spans="1:41" ht="12.75"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J192" s="4"/>
      <c r="AK192" s="4"/>
      <c r="AL192" s="4"/>
      <c r="AM192" s="4"/>
      <c r="AN192" s="4"/>
      <c r="AO192" s="4"/>
    </row>
    <row r="193" spans="1:41" ht="12.7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J193" s="4"/>
      <c r="AK193" s="4"/>
      <c r="AL193" s="4"/>
      <c r="AM193" s="4"/>
      <c r="AN193" s="4"/>
      <c r="AO193" s="4"/>
    </row>
    <row r="194" spans="1:41" ht="12.75"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J194" s="4"/>
      <c r="AK194" s="4"/>
      <c r="AL194" s="4"/>
      <c r="AM194" s="4"/>
      <c r="AN194" s="4"/>
      <c r="AO194" s="4"/>
    </row>
    <row r="195" spans="1:41" ht="12.75"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J195" s="4"/>
      <c r="AK195" s="4"/>
      <c r="AL195" s="4"/>
      <c r="AM195" s="4"/>
      <c r="AN195" s="4"/>
      <c r="AO195" s="4"/>
    </row>
    <row r="196" spans="1:41" ht="12.75"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J196" s="4"/>
      <c r="AK196" s="4"/>
      <c r="AL196" s="4"/>
      <c r="AM196" s="4"/>
      <c r="AN196" s="4"/>
      <c r="AO196" s="4"/>
    </row>
    <row r="197" spans="1:41" ht="12.75"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J197" s="4"/>
      <c r="AK197" s="4"/>
      <c r="AL197" s="4"/>
      <c r="AM197" s="4"/>
      <c r="AN197" s="4"/>
      <c r="AO197" s="4"/>
    </row>
    <row r="198" spans="1:41" ht="12.75"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J198" s="4"/>
      <c r="AK198" s="4"/>
      <c r="AL198" s="4"/>
      <c r="AM198" s="4"/>
      <c r="AN198" s="4"/>
      <c r="AO198" s="4"/>
    </row>
    <row r="199" spans="1:41" ht="12.75"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J199" s="4"/>
      <c r="AK199" s="4"/>
      <c r="AL199" s="4"/>
      <c r="AM199" s="4"/>
      <c r="AN199" s="4"/>
      <c r="AO199" s="4"/>
    </row>
    <row r="200" spans="1:41" ht="12.75"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J200" s="4"/>
      <c r="AK200" s="4"/>
      <c r="AL200" s="4"/>
      <c r="AM200" s="4"/>
      <c r="AN200" s="4"/>
      <c r="AO200" s="4"/>
    </row>
    <row r="201" spans="1:41" ht="12.7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J201" s="4"/>
      <c r="AK201" s="4"/>
      <c r="AL201" s="4"/>
      <c r="AM201" s="4"/>
      <c r="AN201" s="4"/>
      <c r="AO201" s="4"/>
    </row>
    <row r="202" spans="1:41" ht="12.75"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J202" s="4"/>
      <c r="AK202" s="4"/>
      <c r="AL202" s="4"/>
      <c r="AM202" s="4"/>
      <c r="AN202" s="4"/>
      <c r="AO202" s="4"/>
    </row>
    <row r="203" spans="1:41" ht="12.7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J203" s="4"/>
      <c r="AK203" s="4"/>
      <c r="AL203" s="4"/>
      <c r="AM203" s="4"/>
      <c r="AN203" s="4"/>
      <c r="AO203" s="4"/>
    </row>
    <row r="204" spans="1:41" ht="12.75"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J204" s="4"/>
      <c r="AK204" s="4"/>
      <c r="AL204" s="4"/>
      <c r="AM204" s="4"/>
      <c r="AN204" s="4"/>
      <c r="AO204" s="4"/>
    </row>
    <row r="205" spans="1:41" ht="12.75"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J205" s="4"/>
      <c r="AK205" s="4"/>
      <c r="AL205" s="4"/>
      <c r="AM205" s="4"/>
      <c r="AN205" s="4"/>
      <c r="AO205" s="4"/>
    </row>
    <row r="206" spans="1:41" ht="12.75"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J206" s="4"/>
      <c r="AK206" s="4"/>
      <c r="AL206" s="4"/>
      <c r="AM206" s="4"/>
      <c r="AN206" s="4"/>
      <c r="AO206" s="4"/>
    </row>
    <row r="207" spans="1:41" ht="12.75"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J207" s="4"/>
      <c r="AK207" s="4"/>
      <c r="AL207" s="4"/>
      <c r="AM207" s="4"/>
      <c r="AN207" s="4"/>
      <c r="AO207" s="4"/>
    </row>
    <row r="208" spans="1:41" ht="12.75"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J208" s="4"/>
      <c r="AK208" s="4"/>
      <c r="AL208" s="4"/>
      <c r="AM208" s="4"/>
      <c r="AN208" s="4"/>
      <c r="AO208" s="4"/>
    </row>
    <row r="209" spans="1:41" ht="12.75"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J209" s="4"/>
      <c r="AK209" s="4"/>
      <c r="AL209" s="4"/>
      <c r="AM209" s="4"/>
      <c r="AN209" s="4"/>
      <c r="AO209" s="4"/>
    </row>
    <row r="210" spans="1:41" ht="12.75"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J210" s="4"/>
      <c r="AK210" s="4"/>
      <c r="AL210" s="4"/>
      <c r="AM210" s="4"/>
      <c r="AN210" s="4"/>
      <c r="AO210" s="4"/>
    </row>
    <row r="211" spans="1:41" ht="12.75"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J211" s="4"/>
      <c r="AK211" s="4"/>
      <c r="AL211" s="4"/>
      <c r="AM211" s="4"/>
      <c r="AN211" s="4"/>
      <c r="AO211" s="4"/>
    </row>
    <row r="212" spans="1:41" ht="12.75"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J212" s="4"/>
      <c r="AK212" s="4"/>
      <c r="AL212" s="4"/>
      <c r="AM212" s="4"/>
      <c r="AN212" s="4"/>
      <c r="AO212" s="4"/>
    </row>
    <row r="213" spans="1:41" ht="12.75"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J213" s="4"/>
      <c r="AK213" s="4"/>
      <c r="AL213" s="4"/>
      <c r="AM213" s="4"/>
      <c r="AN213" s="4"/>
      <c r="AO213" s="4"/>
    </row>
    <row r="214" spans="1:41" ht="12.75"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J214" s="4"/>
      <c r="AK214" s="4"/>
      <c r="AL214" s="4"/>
      <c r="AM214" s="4"/>
      <c r="AN214" s="4"/>
      <c r="AO214" s="4"/>
    </row>
    <row r="215" spans="1:41" ht="12.75"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J215" s="4"/>
      <c r="AK215" s="4"/>
      <c r="AL215" s="4"/>
      <c r="AM215" s="4"/>
      <c r="AN215" s="4"/>
      <c r="AO215" s="4"/>
    </row>
    <row r="216" spans="1:41" ht="12.75"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J216" s="4"/>
      <c r="AK216" s="4"/>
      <c r="AL216" s="4"/>
      <c r="AM216" s="4"/>
      <c r="AN216" s="4"/>
      <c r="AO216" s="4"/>
    </row>
    <row r="217" spans="1:41" ht="12.75"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J217" s="4"/>
      <c r="AK217" s="4"/>
      <c r="AL217" s="4"/>
      <c r="AM217" s="4"/>
      <c r="AN217" s="4"/>
      <c r="AO217" s="4"/>
    </row>
    <row r="218" spans="1:41" ht="12.75"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J218" s="4"/>
      <c r="AK218" s="4"/>
      <c r="AL218" s="4"/>
      <c r="AM218" s="4"/>
      <c r="AN218" s="4"/>
      <c r="AO218" s="4"/>
    </row>
    <row r="219" spans="1:41" ht="12.75"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J219" s="4"/>
      <c r="AK219" s="4"/>
      <c r="AL219" s="4"/>
      <c r="AM219" s="4"/>
      <c r="AN219" s="4"/>
      <c r="AO219" s="4"/>
    </row>
    <row r="220" spans="1:41" ht="12.75"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J220" s="4"/>
      <c r="AK220" s="4"/>
      <c r="AL220" s="4"/>
      <c r="AM220" s="4"/>
      <c r="AN220" s="4"/>
      <c r="AO220" s="4"/>
    </row>
    <row r="221" spans="1:41" ht="12.75"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J221" s="4"/>
      <c r="AK221" s="4"/>
      <c r="AL221" s="4"/>
      <c r="AM221" s="4"/>
      <c r="AN221" s="4"/>
      <c r="AO221" s="4"/>
    </row>
    <row r="222" spans="1:41" ht="12.75"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J222" s="4"/>
      <c r="AK222" s="4"/>
      <c r="AL222" s="4"/>
      <c r="AM222" s="4"/>
      <c r="AN222" s="4"/>
      <c r="AO222" s="4"/>
    </row>
    <row r="223" spans="1:41" ht="12.75"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J223" s="4"/>
      <c r="AK223" s="4"/>
      <c r="AL223" s="4"/>
      <c r="AM223" s="4"/>
      <c r="AN223" s="4"/>
      <c r="AO223" s="4"/>
    </row>
    <row r="224" spans="1:41" ht="12.75"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J224" s="4"/>
      <c r="AK224" s="4"/>
      <c r="AL224" s="4"/>
      <c r="AM224" s="4"/>
      <c r="AN224" s="4"/>
      <c r="AO224" s="4"/>
    </row>
    <row r="225" spans="1:41" ht="12.75"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J225" s="4"/>
      <c r="AK225" s="4"/>
      <c r="AL225" s="4"/>
      <c r="AM225" s="4"/>
      <c r="AN225" s="4"/>
      <c r="AO225" s="4"/>
    </row>
    <row r="226" spans="1:41" ht="12.75"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J226" s="4"/>
      <c r="AK226" s="4"/>
      <c r="AL226" s="4"/>
      <c r="AM226" s="4"/>
      <c r="AN226" s="4"/>
      <c r="AO226" s="4"/>
    </row>
    <row r="227" spans="1:41" ht="12.75"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J227" s="4"/>
      <c r="AK227" s="4"/>
      <c r="AL227" s="4"/>
      <c r="AM227" s="4"/>
      <c r="AN227" s="4"/>
      <c r="AO227" s="4"/>
    </row>
    <row r="228" spans="1:41" ht="12.75"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J228" s="4"/>
      <c r="AK228" s="4"/>
      <c r="AL228" s="4"/>
      <c r="AM228" s="4"/>
      <c r="AN228" s="4"/>
      <c r="AO228" s="4"/>
    </row>
    <row r="229" spans="1:41" ht="12.75"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J229" s="4"/>
      <c r="AK229" s="4"/>
      <c r="AL229" s="4"/>
      <c r="AM229" s="4"/>
      <c r="AN229" s="4"/>
      <c r="AO229" s="4"/>
    </row>
    <row r="230" spans="1:41" ht="12.75"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J230" s="4"/>
      <c r="AK230" s="4"/>
      <c r="AL230" s="4"/>
      <c r="AM230" s="4"/>
      <c r="AN230" s="4"/>
      <c r="AO230" s="4"/>
    </row>
    <row r="231" spans="1:41" ht="12.75"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J231" s="4"/>
      <c r="AK231" s="4"/>
      <c r="AL231" s="4"/>
      <c r="AM231" s="4"/>
      <c r="AN231" s="4"/>
      <c r="AO231" s="4"/>
    </row>
    <row r="232" spans="1:41" ht="12.75"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J232" s="4"/>
      <c r="AK232" s="4"/>
      <c r="AL232" s="4"/>
      <c r="AM232" s="4"/>
      <c r="AN232" s="4"/>
      <c r="AO232" s="4"/>
    </row>
    <row r="233" spans="1:41" ht="12.75"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J233" s="4"/>
      <c r="AK233" s="4"/>
      <c r="AL233" s="4"/>
      <c r="AM233" s="4"/>
      <c r="AN233" s="4"/>
      <c r="AO233" s="4"/>
    </row>
    <row r="234" spans="1:41" ht="12.75"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J234" s="4"/>
      <c r="AK234" s="4"/>
      <c r="AL234" s="4"/>
      <c r="AM234" s="4"/>
      <c r="AN234" s="4"/>
      <c r="AO234" s="4"/>
    </row>
    <row r="235" spans="1:41" ht="12.75"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J235" s="4"/>
      <c r="AK235" s="4"/>
      <c r="AL235" s="4"/>
      <c r="AM235" s="4"/>
      <c r="AN235" s="4"/>
      <c r="AO235" s="4"/>
    </row>
    <row r="236" spans="1:41" ht="12.75"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J236" s="4"/>
      <c r="AK236" s="4"/>
      <c r="AL236" s="4"/>
      <c r="AM236" s="4"/>
      <c r="AN236" s="4"/>
      <c r="AO236" s="4"/>
    </row>
    <row r="237" spans="1:41" ht="12.75"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J237" s="4"/>
      <c r="AK237" s="4"/>
      <c r="AL237" s="4"/>
      <c r="AM237" s="4"/>
      <c r="AN237" s="4"/>
      <c r="AO237" s="4"/>
    </row>
    <row r="238" spans="1:41" ht="12.75"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J238" s="4"/>
      <c r="AK238" s="4"/>
      <c r="AL238" s="4"/>
      <c r="AM238" s="4"/>
      <c r="AN238" s="4"/>
      <c r="AO238" s="4"/>
    </row>
    <row r="239" spans="1:41" ht="12.75"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J239" s="4"/>
      <c r="AK239" s="4"/>
      <c r="AL239" s="4"/>
      <c r="AM239" s="4"/>
      <c r="AN239" s="4"/>
      <c r="AO239" s="4"/>
    </row>
    <row r="240" spans="1:41" ht="12.75"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J240" s="4"/>
      <c r="AK240" s="4"/>
      <c r="AL240" s="4"/>
      <c r="AM240" s="4"/>
      <c r="AN240" s="4"/>
      <c r="AO240" s="4"/>
    </row>
    <row r="241" spans="1:41" ht="12.75"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J241" s="4"/>
      <c r="AK241" s="4"/>
      <c r="AL241" s="4"/>
      <c r="AM241" s="4"/>
      <c r="AN241" s="4"/>
      <c r="AO241" s="4"/>
    </row>
    <row r="242" spans="1:41" ht="12.75"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J242" s="4"/>
      <c r="AK242" s="4"/>
      <c r="AL242" s="4"/>
      <c r="AM242" s="4"/>
      <c r="AN242" s="4"/>
      <c r="AO242" s="4"/>
    </row>
    <row r="243" spans="1:41" ht="12.75"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J243" s="4"/>
      <c r="AK243" s="4"/>
      <c r="AL243" s="4"/>
      <c r="AM243" s="4"/>
      <c r="AN243" s="4"/>
      <c r="AO243" s="4"/>
    </row>
    <row r="244" spans="1:41" ht="12.75"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J244" s="4"/>
      <c r="AK244" s="4"/>
      <c r="AL244" s="4"/>
      <c r="AM244" s="4"/>
      <c r="AN244" s="4"/>
      <c r="AO244" s="4"/>
    </row>
    <row r="245" spans="1:41" ht="12.75"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J245" s="4"/>
      <c r="AK245" s="4"/>
      <c r="AL245" s="4"/>
      <c r="AM245" s="4"/>
      <c r="AN245" s="4"/>
      <c r="AO245" s="4"/>
    </row>
    <row r="246" spans="1:41" ht="12.75"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J246" s="4"/>
      <c r="AK246" s="4"/>
      <c r="AL246" s="4"/>
      <c r="AM246" s="4"/>
      <c r="AN246" s="4"/>
      <c r="AO246" s="4"/>
    </row>
    <row r="247" spans="1:41" ht="12.75"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J247" s="4"/>
      <c r="AK247" s="4"/>
      <c r="AL247" s="4"/>
      <c r="AM247" s="4"/>
      <c r="AN247" s="4"/>
      <c r="AO247" s="4"/>
    </row>
    <row r="248" spans="1:41" ht="12.75"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J248" s="4"/>
      <c r="AK248" s="4"/>
      <c r="AL248" s="4"/>
      <c r="AM248" s="4"/>
      <c r="AN248" s="4"/>
      <c r="AO248" s="4"/>
    </row>
    <row r="249" spans="1:41" ht="12.75"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J249" s="4"/>
      <c r="AK249" s="4"/>
      <c r="AL249" s="4"/>
      <c r="AM249" s="4"/>
      <c r="AN249" s="4"/>
      <c r="AO249" s="4"/>
    </row>
    <row r="250" spans="1:41" ht="12.75"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J250" s="4"/>
      <c r="AK250" s="4"/>
      <c r="AL250" s="4"/>
      <c r="AM250" s="4"/>
      <c r="AN250" s="4"/>
      <c r="AO250" s="4"/>
    </row>
    <row r="251" spans="1:41" ht="12.75"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J251" s="4"/>
      <c r="AK251" s="4"/>
      <c r="AL251" s="4"/>
      <c r="AM251" s="4"/>
      <c r="AN251" s="4"/>
      <c r="AO251" s="4"/>
    </row>
    <row r="252" spans="1:41" ht="12.75"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J252" s="4"/>
      <c r="AK252" s="4"/>
      <c r="AL252" s="4"/>
      <c r="AM252" s="4"/>
      <c r="AN252" s="4"/>
      <c r="AO252" s="4"/>
    </row>
    <row r="253" spans="1:41" ht="12.75"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J253" s="4"/>
      <c r="AK253" s="4"/>
      <c r="AL253" s="4"/>
      <c r="AM253" s="4"/>
      <c r="AN253" s="4"/>
      <c r="AO253" s="4"/>
    </row>
    <row r="254" spans="1:41" ht="12.75"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J254" s="4"/>
      <c r="AK254" s="4"/>
      <c r="AL254" s="4"/>
      <c r="AM254" s="4"/>
      <c r="AN254" s="4"/>
      <c r="AO254" s="4"/>
    </row>
    <row r="255" spans="1:41" ht="12.75"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J255" s="4"/>
      <c r="AK255" s="4"/>
      <c r="AL255" s="4"/>
      <c r="AM255" s="4"/>
      <c r="AN255" s="4"/>
      <c r="AO255" s="4"/>
    </row>
    <row r="256" spans="1:41" ht="12.75"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J256" s="4"/>
      <c r="AK256" s="4"/>
      <c r="AL256" s="4"/>
      <c r="AM256" s="4"/>
      <c r="AN256" s="4"/>
      <c r="AO256" s="4"/>
    </row>
    <row r="257" spans="1:41" ht="12.75"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J257" s="4"/>
      <c r="AK257" s="4"/>
      <c r="AL257" s="4"/>
      <c r="AM257" s="4"/>
      <c r="AN257" s="4"/>
      <c r="AO257" s="4"/>
    </row>
    <row r="258" spans="1:41" ht="12.75"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J258" s="4"/>
      <c r="AK258" s="4"/>
      <c r="AL258" s="4"/>
      <c r="AM258" s="4"/>
      <c r="AN258" s="4"/>
      <c r="AO258" s="4"/>
    </row>
    <row r="259" spans="1:41" ht="12.75"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J259" s="4"/>
      <c r="AK259" s="4"/>
      <c r="AL259" s="4"/>
      <c r="AM259" s="4"/>
      <c r="AN259" s="4"/>
      <c r="AO259" s="4"/>
    </row>
    <row r="260" spans="1:41" ht="12.75"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J260" s="4"/>
      <c r="AK260" s="4"/>
      <c r="AL260" s="4"/>
      <c r="AM260" s="4"/>
      <c r="AN260" s="4"/>
      <c r="AO260" s="4"/>
    </row>
    <row r="261" spans="1:41" ht="12.75"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J261" s="4"/>
      <c r="AK261" s="4"/>
      <c r="AL261" s="4"/>
      <c r="AM261" s="4"/>
      <c r="AN261" s="4"/>
      <c r="AO261" s="4"/>
    </row>
    <row r="262" spans="1:41" ht="12.75"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J262" s="4"/>
      <c r="AK262" s="4"/>
      <c r="AL262" s="4"/>
      <c r="AM262" s="4"/>
      <c r="AN262" s="4"/>
      <c r="AO262" s="4"/>
    </row>
    <row r="263" spans="1:41" ht="12.75"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J263" s="4"/>
      <c r="AK263" s="4"/>
      <c r="AL263" s="4"/>
      <c r="AM263" s="4"/>
      <c r="AN263" s="4"/>
      <c r="AO263" s="4"/>
    </row>
    <row r="264" spans="1:41" ht="12.75"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J264" s="4"/>
      <c r="AK264" s="4"/>
      <c r="AL264" s="4"/>
      <c r="AM264" s="4"/>
      <c r="AN264" s="4"/>
      <c r="AO264" s="4"/>
    </row>
    <row r="265" spans="1:41" ht="12.75"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J265" s="4"/>
      <c r="AK265" s="4"/>
      <c r="AL265" s="4"/>
      <c r="AM265" s="4"/>
      <c r="AN265" s="4"/>
      <c r="AO265" s="4"/>
    </row>
    <row r="266" spans="1:41" ht="12.75"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J266" s="4"/>
      <c r="AK266" s="4"/>
      <c r="AL266" s="4"/>
      <c r="AM266" s="4"/>
      <c r="AN266" s="4"/>
      <c r="AO266" s="4"/>
    </row>
    <row r="267" spans="1:41" ht="12.75"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J267" s="4"/>
      <c r="AK267" s="4"/>
      <c r="AL267" s="4"/>
      <c r="AM267" s="4"/>
      <c r="AN267" s="4"/>
      <c r="AO267" s="4"/>
    </row>
    <row r="268" spans="1:41" ht="12.75"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J268" s="4"/>
      <c r="AK268" s="4"/>
      <c r="AL268" s="4"/>
      <c r="AM268" s="4"/>
      <c r="AN268" s="4"/>
      <c r="AO268" s="4"/>
    </row>
    <row r="269" spans="1:41" ht="12.75"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J269" s="4"/>
      <c r="AK269" s="4"/>
      <c r="AL269" s="4"/>
      <c r="AM269" s="4"/>
      <c r="AN269" s="4"/>
      <c r="AO269" s="4"/>
    </row>
    <row r="270" spans="1:41" ht="12.75"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J270" s="4"/>
      <c r="AK270" s="4"/>
      <c r="AL270" s="4"/>
      <c r="AM270" s="4"/>
      <c r="AN270" s="4"/>
      <c r="AO270" s="4"/>
    </row>
    <row r="271" spans="1:41" ht="12.75"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J271" s="4"/>
      <c r="AK271" s="4"/>
      <c r="AL271" s="4"/>
      <c r="AM271" s="4"/>
      <c r="AN271" s="4"/>
      <c r="AO271" s="4"/>
    </row>
    <row r="272" spans="1:41" ht="12.75"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J272" s="4"/>
      <c r="AK272" s="4"/>
      <c r="AL272" s="4"/>
      <c r="AM272" s="4"/>
      <c r="AN272" s="4"/>
      <c r="AO272" s="4"/>
    </row>
    <row r="273" spans="1:41" ht="12.75"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J273" s="4"/>
      <c r="AK273" s="4"/>
      <c r="AL273" s="4"/>
      <c r="AM273" s="4"/>
      <c r="AN273" s="4"/>
      <c r="AO273" s="4"/>
    </row>
    <row r="274" spans="1:41" ht="12.75"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J274" s="4"/>
      <c r="AK274" s="4"/>
      <c r="AL274" s="4"/>
      <c r="AM274" s="4"/>
      <c r="AN274" s="4"/>
      <c r="AO274" s="4"/>
    </row>
    <row r="275" spans="1:41" ht="12.75"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J275" s="4"/>
      <c r="AK275" s="4"/>
      <c r="AL275" s="4"/>
      <c r="AM275" s="4"/>
      <c r="AN275" s="4"/>
      <c r="AO275" s="4"/>
    </row>
    <row r="276" spans="1:41" ht="12.75"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J276" s="4"/>
      <c r="AK276" s="4"/>
      <c r="AL276" s="4"/>
      <c r="AM276" s="4"/>
      <c r="AN276" s="4"/>
      <c r="AO276" s="4"/>
    </row>
    <row r="277" spans="1:41" ht="12.75"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J277" s="4"/>
      <c r="AK277" s="4"/>
      <c r="AL277" s="4"/>
      <c r="AM277" s="4"/>
      <c r="AN277" s="4"/>
      <c r="AO277" s="4"/>
    </row>
    <row r="278" spans="1:41" ht="12.75"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J278" s="4"/>
      <c r="AK278" s="4"/>
      <c r="AL278" s="4"/>
      <c r="AM278" s="4"/>
      <c r="AN278" s="4"/>
      <c r="AO278" s="4"/>
    </row>
    <row r="279" spans="1:41" ht="12.75"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J279" s="4"/>
      <c r="AK279" s="4"/>
      <c r="AL279" s="4"/>
      <c r="AM279" s="4"/>
      <c r="AN279" s="4"/>
      <c r="AO279" s="4"/>
    </row>
    <row r="280" spans="1:41" ht="12.75"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J280" s="4"/>
      <c r="AK280" s="4"/>
      <c r="AL280" s="4"/>
      <c r="AM280" s="4"/>
      <c r="AN280" s="4"/>
      <c r="AO280" s="4"/>
    </row>
    <row r="281" spans="1:41" ht="12.75"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J281" s="4"/>
      <c r="AK281" s="4"/>
      <c r="AL281" s="4"/>
      <c r="AM281" s="4"/>
      <c r="AN281" s="4"/>
      <c r="AO281" s="4"/>
    </row>
    <row r="282" spans="1:41" ht="12.75"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J282" s="4"/>
      <c r="AK282" s="4"/>
      <c r="AL282" s="4"/>
      <c r="AM282" s="4"/>
      <c r="AN282" s="4"/>
      <c r="AO282" s="4"/>
    </row>
    <row r="283" spans="1:41" ht="12.75"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J283" s="4"/>
      <c r="AK283" s="4"/>
      <c r="AL283" s="4"/>
      <c r="AM283" s="4"/>
      <c r="AN283" s="4"/>
      <c r="AO283" s="4"/>
    </row>
    <row r="284" spans="1:41" ht="12.75"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J284" s="4"/>
      <c r="AK284" s="4"/>
      <c r="AL284" s="4"/>
      <c r="AM284" s="4"/>
      <c r="AN284" s="4"/>
      <c r="AO284" s="4"/>
    </row>
    <row r="285" spans="1:41" ht="12.75"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J285" s="4"/>
      <c r="AK285" s="4"/>
      <c r="AL285" s="4"/>
      <c r="AM285" s="4"/>
      <c r="AN285" s="4"/>
      <c r="AO285" s="4"/>
    </row>
    <row r="286" spans="1:41" ht="12.75"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J286" s="4"/>
      <c r="AK286" s="4"/>
      <c r="AL286" s="4"/>
      <c r="AM286" s="4"/>
      <c r="AN286" s="4"/>
      <c r="AO286" s="4"/>
    </row>
    <row r="287" spans="1:41" ht="12.75"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J287" s="4"/>
      <c r="AK287" s="4"/>
      <c r="AL287" s="4"/>
      <c r="AM287" s="4"/>
      <c r="AN287" s="4"/>
      <c r="AO287" s="4"/>
    </row>
    <row r="288" spans="1:41" ht="12.75"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J288" s="4"/>
      <c r="AK288" s="4"/>
      <c r="AL288" s="4"/>
      <c r="AM288" s="4"/>
      <c r="AN288" s="4"/>
      <c r="AO288" s="4"/>
    </row>
    <row r="289" spans="1:41" ht="12.75"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J289" s="4"/>
      <c r="AK289" s="4"/>
      <c r="AL289" s="4"/>
      <c r="AM289" s="4"/>
      <c r="AN289" s="4"/>
      <c r="AO289" s="4"/>
    </row>
    <row r="290" spans="1:41" ht="12.75"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J290" s="4"/>
      <c r="AK290" s="4"/>
      <c r="AL290" s="4"/>
      <c r="AM290" s="4"/>
      <c r="AN290" s="4"/>
      <c r="AO290" s="4"/>
    </row>
    <row r="291" spans="1:41" ht="12.75"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J291" s="4"/>
      <c r="AK291" s="4"/>
      <c r="AL291" s="4"/>
      <c r="AM291" s="4"/>
      <c r="AN291" s="4"/>
      <c r="AO291" s="4"/>
    </row>
    <row r="292" spans="1:41" ht="12.75"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J292" s="4"/>
      <c r="AK292" s="4"/>
      <c r="AL292" s="4"/>
      <c r="AM292" s="4"/>
      <c r="AN292" s="4"/>
      <c r="AO292" s="4"/>
    </row>
    <row r="293" spans="1:41" ht="12.75"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J293" s="4"/>
      <c r="AK293" s="4"/>
      <c r="AL293" s="4"/>
      <c r="AM293" s="4"/>
      <c r="AN293" s="4"/>
      <c r="AO293" s="4"/>
    </row>
    <row r="294" spans="1:41" ht="12.75"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J294" s="4"/>
      <c r="AK294" s="4"/>
      <c r="AL294" s="4"/>
      <c r="AM294" s="4"/>
      <c r="AN294" s="4"/>
      <c r="AO294" s="4"/>
    </row>
    <row r="295" spans="1:41" ht="12.75"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J295" s="4"/>
      <c r="AK295" s="4"/>
      <c r="AL295" s="4"/>
      <c r="AM295" s="4"/>
      <c r="AN295" s="4"/>
      <c r="AO295" s="4"/>
    </row>
    <row r="296" spans="1:41" ht="12.75"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J296" s="4"/>
      <c r="AK296" s="4"/>
      <c r="AL296" s="4"/>
      <c r="AM296" s="4"/>
      <c r="AN296" s="4"/>
      <c r="AO296" s="4"/>
    </row>
    <row r="297" spans="1:41" ht="12.75"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J297" s="4"/>
      <c r="AK297" s="4"/>
      <c r="AL297" s="4"/>
      <c r="AM297" s="4"/>
      <c r="AN297" s="4"/>
      <c r="AO297" s="4"/>
    </row>
    <row r="298" spans="1:41" ht="12.75"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J298" s="4"/>
      <c r="AK298" s="4"/>
      <c r="AL298" s="4"/>
      <c r="AM298" s="4"/>
      <c r="AN298" s="4"/>
      <c r="AO298" s="4"/>
    </row>
    <row r="299" spans="1:41" ht="12.75"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J299" s="4"/>
      <c r="AK299" s="4"/>
      <c r="AL299" s="4"/>
      <c r="AM299" s="4"/>
      <c r="AN299" s="4"/>
      <c r="AO299" s="4"/>
    </row>
    <row r="300" spans="1:41" ht="12.75"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J300" s="4"/>
      <c r="AK300" s="4"/>
      <c r="AL300" s="4"/>
      <c r="AM300" s="4"/>
      <c r="AN300" s="4"/>
      <c r="AO300" s="4"/>
    </row>
    <row r="301" spans="1:41" ht="12.75"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J301" s="4"/>
      <c r="AK301" s="4"/>
      <c r="AL301" s="4"/>
      <c r="AM301" s="4"/>
      <c r="AN301" s="4"/>
      <c r="AO301" s="4"/>
    </row>
    <row r="302" spans="1:41" ht="12.75"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J302" s="4"/>
      <c r="AK302" s="4"/>
      <c r="AL302" s="4"/>
      <c r="AM302" s="4"/>
      <c r="AN302" s="4"/>
      <c r="AO302" s="4"/>
    </row>
    <row r="303" spans="1:41" ht="12.75"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J303" s="4"/>
      <c r="AK303" s="4"/>
      <c r="AL303" s="4"/>
      <c r="AM303" s="4"/>
      <c r="AN303" s="4"/>
      <c r="AO303" s="4"/>
    </row>
    <row r="304" spans="1:41" ht="12.75"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J304" s="4"/>
      <c r="AK304" s="4"/>
      <c r="AL304" s="4"/>
      <c r="AM304" s="4"/>
      <c r="AN304" s="4"/>
      <c r="AO304" s="4"/>
    </row>
    <row r="305" spans="1:41" ht="12.75"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J305" s="4"/>
      <c r="AK305" s="4"/>
      <c r="AL305" s="4"/>
      <c r="AM305" s="4"/>
      <c r="AN305" s="4"/>
      <c r="AO305" s="4"/>
    </row>
    <row r="306" spans="1:41" ht="12.75"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J306" s="4"/>
      <c r="AK306" s="4"/>
      <c r="AL306" s="4"/>
      <c r="AM306" s="4"/>
      <c r="AN306" s="4"/>
      <c r="AO306" s="4"/>
    </row>
    <row r="307" spans="1:41" ht="12.75"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J307" s="4"/>
      <c r="AK307" s="4"/>
      <c r="AL307" s="4"/>
      <c r="AM307" s="4"/>
      <c r="AN307" s="4"/>
      <c r="AO307" s="4"/>
    </row>
    <row r="308" spans="1:41" ht="12.75"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J308" s="4"/>
      <c r="AK308" s="4"/>
      <c r="AL308" s="4"/>
      <c r="AM308" s="4"/>
      <c r="AN308" s="4"/>
      <c r="AO308" s="4"/>
    </row>
    <row r="309" spans="1:41" ht="12.75"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J309" s="4"/>
      <c r="AK309" s="4"/>
      <c r="AL309" s="4"/>
      <c r="AM309" s="4"/>
      <c r="AN309" s="4"/>
      <c r="AO309" s="4"/>
    </row>
    <row r="310" spans="1:41" ht="12.75"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J310" s="4"/>
      <c r="AK310" s="4"/>
      <c r="AL310" s="4"/>
      <c r="AM310" s="4"/>
      <c r="AN310" s="4"/>
      <c r="AO310" s="4"/>
    </row>
    <row r="311" spans="1:41" ht="12.75"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J311" s="4"/>
      <c r="AK311" s="4"/>
      <c r="AL311" s="4"/>
      <c r="AM311" s="4"/>
      <c r="AN311" s="4"/>
      <c r="AO311" s="4"/>
    </row>
    <row r="312" spans="1:41" ht="12.75"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J312" s="4"/>
      <c r="AK312" s="4"/>
      <c r="AL312" s="4"/>
      <c r="AM312" s="4"/>
      <c r="AN312" s="4"/>
      <c r="AO312" s="4"/>
    </row>
    <row r="313" spans="1:41" ht="12.75"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J313" s="4"/>
      <c r="AK313" s="4"/>
      <c r="AL313" s="4"/>
      <c r="AM313" s="4"/>
      <c r="AN313" s="4"/>
      <c r="AO313" s="4"/>
    </row>
    <row r="314" spans="1:41" ht="12.75"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J314" s="4"/>
      <c r="AK314" s="4"/>
      <c r="AL314" s="4"/>
      <c r="AM314" s="4"/>
      <c r="AN314" s="4"/>
      <c r="AO314" s="4"/>
    </row>
    <row r="315" spans="1:41" ht="12.75"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J315" s="4"/>
      <c r="AK315" s="4"/>
      <c r="AL315" s="4"/>
      <c r="AM315" s="4"/>
      <c r="AN315" s="4"/>
      <c r="AO315" s="4"/>
    </row>
    <row r="316" spans="1:41" ht="12.75"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J316" s="4"/>
      <c r="AK316" s="4"/>
      <c r="AL316" s="4"/>
      <c r="AM316" s="4"/>
      <c r="AN316" s="4"/>
      <c r="AO316" s="4"/>
    </row>
    <row r="317" spans="1:41" ht="12.75"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J317" s="4"/>
      <c r="AK317" s="4"/>
      <c r="AL317" s="4"/>
      <c r="AM317" s="4"/>
      <c r="AN317" s="4"/>
      <c r="AO317" s="4"/>
    </row>
    <row r="318" spans="1:41" ht="12.75"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J318" s="4"/>
      <c r="AK318" s="4"/>
      <c r="AL318" s="4"/>
      <c r="AM318" s="4"/>
      <c r="AN318" s="4"/>
      <c r="AO318" s="4"/>
    </row>
    <row r="319" spans="1:41" ht="12.75"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J319" s="4"/>
      <c r="AK319" s="4"/>
      <c r="AL319" s="4"/>
      <c r="AM319" s="4"/>
      <c r="AN319" s="4"/>
      <c r="AO319" s="4"/>
    </row>
    <row r="320" spans="1:41" ht="12.75"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J320" s="4"/>
      <c r="AK320" s="4"/>
      <c r="AL320" s="4"/>
      <c r="AM320" s="4"/>
      <c r="AN320" s="4"/>
      <c r="AO320" s="4"/>
    </row>
    <row r="321" spans="1:41" ht="12.75"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J321" s="4"/>
      <c r="AK321" s="4"/>
      <c r="AL321" s="4"/>
      <c r="AM321" s="4"/>
      <c r="AN321" s="4"/>
      <c r="AO321" s="4"/>
    </row>
    <row r="322" spans="1:41" ht="12.75"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J322" s="4"/>
      <c r="AK322" s="4"/>
      <c r="AL322" s="4"/>
      <c r="AM322" s="4"/>
      <c r="AN322" s="4"/>
      <c r="AO322" s="4"/>
    </row>
    <row r="323" spans="1:41" ht="12.75"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J323" s="4"/>
      <c r="AK323" s="4"/>
      <c r="AL323" s="4"/>
      <c r="AM323" s="4"/>
      <c r="AN323" s="4"/>
      <c r="AO323" s="4"/>
    </row>
    <row r="324" spans="1:41" ht="12.75"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J324" s="4"/>
      <c r="AK324" s="4"/>
      <c r="AL324" s="4"/>
      <c r="AM324" s="4"/>
      <c r="AN324" s="4"/>
      <c r="AO324" s="4"/>
    </row>
    <row r="325" spans="1:41" ht="12.75"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J325" s="4"/>
      <c r="AK325" s="4"/>
      <c r="AL325" s="4"/>
      <c r="AM325" s="4"/>
      <c r="AN325" s="4"/>
      <c r="AO325" s="4"/>
    </row>
    <row r="326" spans="1:41" ht="12.75"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J326" s="4"/>
      <c r="AK326" s="4"/>
      <c r="AL326" s="4"/>
      <c r="AM326" s="4"/>
      <c r="AN326" s="4"/>
      <c r="AO326" s="4"/>
    </row>
    <row r="327" spans="1:41" ht="12.75"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J327" s="4"/>
      <c r="AK327" s="4"/>
      <c r="AL327" s="4"/>
      <c r="AM327" s="4"/>
      <c r="AN327" s="4"/>
      <c r="AO327" s="4"/>
    </row>
    <row r="328" spans="1:41" ht="12.75"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J328" s="4"/>
      <c r="AK328" s="4"/>
      <c r="AL328" s="4"/>
      <c r="AM328" s="4"/>
      <c r="AN328" s="4"/>
      <c r="AO328" s="4"/>
    </row>
    <row r="329" spans="1:41" ht="12.75"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J329" s="4"/>
      <c r="AK329" s="4"/>
      <c r="AL329" s="4"/>
      <c r="AM329" s="4"/>
      <c r="AN329" s="4"/>
      <c r="AO329" s="4"/>
    </row>
    <row r="330" spans="1:41" ht="12.75"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J330" s="4"/>
      <c r="AK330" s="4"/>
      <c r="AL330" s="4"/>
      <c r="AM330" s="4"/>
      <c r="AN330" s="4"/>
      <c r="AO330" s="4"/>
    </row>
    <row r="331" spans="1:41" ht="12.75"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J331" s="4"/>
      <c r="AK331" s="4"/>
      <c r="AL331" s="4"/>
      <c r="AM331" s="4"/>
      <c r="AN331" s="4"/>
      <c r="AO331" s="4"/>
    </row>
    <row r="332" spans="1:41" ht="12.75"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J332" s="4"/>
      <c r="AK332" s="4"/>
      <c r="AL332" s="4"/>
      <c r="AM332" s="4"/>
      <c r="AN332" s="4"/>
      <c r="AO332" s="4"/>
    </row>
    <row r="333" spans="1:41" ht="12.75"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J333" s="4"/>
      <c r="AK333" s="4"/>
      <c r="AL333" s="4"/>
      <c r="AM333" s="4"/>
      <c r="AN333" s="4"/>
      <c r="AO333" s="4"/>
    </row>
    <row r="334" spans="1:41" ht="12.75"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J334" s="4"/>
      <c r="AK334" s="4"/>
      <c r="AL334" s="4"/>
      <c r="AM334" s="4"/>
      <c r="AN334" s="4"/>
      <c r="AO334" s="4"/>
    </row>
    <row r="335" spans="1:41" ht="12.75"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J335" s="4"/>
      <c r="AK335" s="4"/>
      <c r="AL335" s="4"/>
      <c r="AM335" s="4"/>
      <c r="AN335" s="4"/>
      <c r="AO335" s="4"/>
    </row>
    <row r="336" spans="1:41" ht="12.75"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J336" s="4"/>
      <c r="AK336" s="4"/>
      <c r="AL336" s="4"/>
      <c r="AM336" s="4"/>
      <c r="AN336" s="4"/>
      <c r="AO336" s="4"/>
    </row>
    <row r="337" spans="1:41" ht="12.75"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J337" s="4"/>
      <c r="AK337" s="4"/>
      <c r="AL337" s="4"/>
      <c r="AM337" s="4"/>
      <c r="AN337" s="4"/>
      <c r="AO337" s="4"/>
    </row>
    <row r="338" spans="1:41" ht="12.75"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J338" s="4"/>
      <c r="AK338" s="4"/>
      <c r="AL338" s="4"/>
      <c r="AM338" s="4"/>
      <c r="AN338" s="4"/>
      <c r="AO338" s="4"/>
    </row>
    <row r="339" spans="1:41" ht="12.75"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J339" s="4"/>
      <c r="AK339" s="4"/>
      <c r="AL339" s="4"/>
      <c r="AM339" s="4"/>
      <c r="AN339" s="4"/>
      <c r="AO339" s="4"/>
    </row>
    <row r="340" spans="1:41" ht="12.75"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J340" s="4"/>
      <c r="AK340" s="4"/>
      <c r="AL340" s="4"/>
      <c r="AM340" s="4"/>
      <c r="AN340" s="4"/>
      <c r="AO340" s="4"/>
    </row>
    <row r="341" spans="1:41" ht="12.75"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J341" s="4"/>
      <c r="AK341" s="4"/>
      <c r="AL341" s="4"/>
      <c r="AM341" s="4"/>
      <c r="AN341" s="4"/>
      <c r="AO341" s="4"/>
    </row>
    <row r="342" spans="1:41" ht="12.75"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J342" s="4"/>
      <c r="AK342" s="4"/>
      <c r="AL342" s="4"/>
      <c r="AM342" s="4"/>
      <c r="AN342" s="4"/>
      <c r="AO342" s="4"/>
    </row>
    <row r="343" spans="1:41" ht="12.75"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J343" s="4"/>
      <c r="AK343" s="4"/>
      <c r="AL343" s="4"/>
      <c r="AM343" s="4"/>
      <c r="AN343" s="4"/>
      <c r="AO343" s="4"/>
    </row>
    <row r="344" spans="1:41" ht="12.75"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J344" s="4"/>
      <c r="AK344" s="4"/>
      <c r="AL344" s="4"/>
      <c r="AM344" s="4"/>
      <c r="AN344" s="4"/>
      <c r="AO344" s="4"/>
    </row>
    <row r="345" spans="1:41" ht="12.75"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J345" s="4"/>
      <c r="AK345" s="4"/>
      <c r="AL345" s="4"/>
      <c r="AM345" s="4"/>
      <c r="AN345" s="4"/>
      <c r="AO345" s="4"/>
    </row>
    <row r="346" spans="1:41" ht="12.75"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J346" s="4"/>
      <c r="AK346" s="4"/>
      <c r="AL346" s="4"/>
      <c r="AM346" s="4"/>
      <c r="AN346" s="4"/>
      <c r="AO346" s="4"/>
    </row>
    <row r="347" spans="1:41" ht="12.75"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J347" s="4"/>
      <c r="AK347" s="4"/>
      <c r="AL347" s="4"/>
      <c r="AM347" s="4"/>
      <c r="AN347" s="4"/>
      <c r="AO347" s="4"/>
    </row>
    <row r="348" spans="1:41" ht="12.75"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J348" s="4"/>
      <c r="AK348" s="4"/>
      <c r="AL348" s="4"/>
      <c r="AM348" s="4"/>
      <c r="AN348" s="4"/>
      <c r="AO348" s="4"/>
    </row>
    <row r="349" spans="1:41" ht="12.75"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J349" s="4"/>
      <c r="AK349" s="4"/>
      <c r="AL349" s="4"/>
      <c r="AM349" s="4"/>
      <c r="AN349" s="4"/>
      <c r="AO349" s="4"/>
    </row>
    <row r="350" spans="1:41" ht="12.75"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J350" s="4"/>
      <c r="AK350" s="4"/>
      <c r="AL350" s="4"/>
      <c r="AM350" s="4"/>
      <c r="AN350" s="4"/>
      <c r="AO350" s="4"/>
    </row>
    <row r="351" spans="1:41" ht="12.75"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J351" s="4"/>
      <c r="AK351" s="4"/>
      <c r="AL351" s="4"/>
      <c r="AM351" s="4"/>
      <c r="AN351" s="4"/>
      <c r="AO351" s="4"/>
    </row>
    <row r="352" spans="1:41" ht="12.75"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J352" s="4"/>
      <c r="AK352" s="4"/>
      <c r="AL352" s="4"/>
      <c r="AM352" s="4"/>
      <c r="AN352" s="4"/>
      <c r="AO352" s="4"/>
    </row>
    <row r="353" spans="1:41" ht="12.75"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J353" s="4"/>
      <c r="AK353" s="4"/>
      <c r="AL353" s="4"/>
      <c r="AM353" s="4"/>
      <c r="AN353" s="4"/>
      <c r="AO353" s="4"/>
    </row>
    <row r="354" spans="1:41" ht="12.75"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J354" s="4"/>
      <c r="AK354" s="4"/>
      <c r="AL354" s="4"/>
      <c r="AM354" s="4"/>
      <c r="AN354" s="4"/>
      <c r="AO354" s="4"/>
    </row>
    <row r="355" spans="1:41" ht="12.75"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J355" s="4"/>
      <c r="AK355" s="4"/>
      <c r="AL355" s="4"/>
      <c r="AM355" s="4"/>
      <c r="AN355" s="4"/>
      <c r="AO355" s="4"/>
    </row>
    <row r="356" spans="1:41" ht="12.75"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J356" s="4"/>
      <c r="AK356" s="4"/>
      <c r="AL356" s="4"/>
      <c r="AM356" s="4"/>
      <c r="AN356" s="4"/>
      <c r="AO356" s="4"/>
    </row>
    <row r="357" spans="1:41" ht="12.75"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J357" s="4"/>
      <c r="AK357" s="4"/>
      <c r="AL357" s="4"/>
      <c r="AM357" s="4"/>
      <c r="AN357" s="4"/>
      <c r="AO357" s="4"/>
    </row>
    <row r="358" spans="1:41" ht="12.75"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J358" s="4"/>
      <c r="AK358" s="4"/>
      <c r="AL358" s="4"/>
      <c r="AM358" s="4"/>
      <c r="AN358" s="4"/>
      <c r="AO358" s="4"/>
    </row>
    <row r="359" spans="1:41" ht="12.75"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J359" s="4"/>
      <c r="AK359" s="4"/>
      <c r="AL359" s="4"/>
      <c r="AM359" s="4"/>
      <c r="AN359" s="4"/>
      <c r="AO359" s="4"/>
    </row>
    <row r="360" spans="1:41" ht="12.75"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J360" s="4"/>
      <c r="AK360" s="4"/>
      <c r="AL360" s="4"/>
      <c r="AM360" s="4"/>
      <c r="AN360" s="4"/>
      <c r="AO360" s="4"/>
    </row>
    <row r="361" spans="1:41" ht="12.75"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J361" s="4"/>
      <c r="AK361" s="4"/>
      <c r="AL361" s="4"/>
      <c r="AM361" s="4"/>
      <c r="AN361" s="4"/>
      <c r="AO361" s="4"/>
    </row>
    <row r="362" spans="1:41" ht="12.75"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J362" s="4"/>
      <c r="AK362" s="4"/>
      <c r="AL362" s="4"/>
      <c r="AM362" s="4"/>
      <c r="AN362" s="4"/>
      <c r="AO362" s="4"/>
    </row>
    <row r="363" spans="1:41" ht="12.75"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J363" s="4"/>
      <c r="AK363" s="4"/>
      <c r="AL363" s="4"/>
      <c r="AM363" s="4"/>
      <c r="AN363" s="4"/>
      <c r="AO363" s="4"/>
    </row>
    <row r="364" spans="1:41" ht="12.75"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J364" s="4"/>
      <c r="AK364" s="4"/>
      <c r="AL364" s="4"/>
      <c r="AM364" s="4"/>
      <c r="AN364" s="4"/>
      <c r="AO364" s="4"/>
    </row>
    <row r="365" spans="1:41" ht="12.75"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J365" s="4"/>
      <c r="AK365" s="4"/>
      <c r="AL365" s="4"/>
      <c r="AM365" s="4"/>
      <c r="AN365" s="4"/>
      <c r="AO365" s="4"/>
    </row>
    <row r="366" spans="1:41" ht="12.75"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J366" s="4"/>
      <c r="AK366" s="4"/>
      <c r="AL366" s="4"/>
      <c r="AM366" s="4"/>
      <c r="AN366" s="4"/>
      <c r="AO366" s="4"/>
    </row>
    <row r="367" spans="1:41" ht="12.75"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J367" s="4"/>
      <c r="AK367" s="4"/>
      <c r="AL367" s="4"/>
      <c r="AM367" s="4"/>
      <c r="AN367" s="4"/>
      <c r="AO367" s="4"/>
    </row>
    <row r="368" spans="1:41" ht="12.75"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J368" s="4"/>
      <c r="AK368" s="4"/>
      <c r="AL368" s="4"/>
      <c r="AM368" s="4"/>
      <c r="AN368" s="4"/>
      <c r="AO368" s="4"/>
    </row>
    <row r="369" spans="1:41" ht="12.75"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J369" s="4"/>
      <c r="AK369" s="4"/>
      <c r="AL369" s="4"/>
      <c r="AM369" s="4"/>
      <c r="AN369" s="4"/>
      <c r="AO369" s="4"/>
    </row>
    <row r="370" spans="1:41" ht="12.75"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J370" s="4"/>
      <c r="AK370" s="4"/>
      <c r="AL370" s="4"/>
      <c r="AM370" s="4"/>
      <c r="AN370" s="4"/>
      <c r="AO370" s="4"/>
    </row>
    <row r="371" spans="1:41" ht="12.75"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J371" s="4"/>
      <c r="AK371" s="4"/>
      <c r="AL371" s="4"/>
      <c r="AM371" s="4"/>
      <c r="AN371" s="4"/>
      <c r="AO371" s="4"/>
    </row>
    <row r="372" spans="1:41" ht="12.75"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J372" s="4"/>
      <c r="AK372" s="4"/>
      <c r="AL372" s="4"/>
      <c r="AM372" s="4"/>
      <c r="AN372" s="4"/>
      <c r="AO372" s="4"/>
    </row>
    <row r="373" spans="1:41" ht="12.75"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J373" s="4"/>
      <c r="AK373" s="4"/>
      <c r="AL373" s="4"/>
      <c r="AM373" s="4"/>
      <c r="AN373" s="4"/>
      <c r="AO373" s="4"/>
    </row>
    <row r="374" spans="1:41" ht="12.75"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J374" s="4"/>
      <c r="AK374" s="4"/>
      <c r="AL374" s="4"/>
      <c r="AM374" s="4"/>
      <c r="AN374" s="4"/>
      <c r="AO374" s="4"/>
    </row>
    <row r="375" spans="1:41" ht="12.75"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J375" s="4"/>
      <c r="AK375" s="4"/>
      <c r="AL375" s="4"/>
      <c r="AM375" s="4"/>
      <c r="AN375" s="4"/>
      <c r="AO375" s="4"/>
    </row>
    <row r="376" spans="1:41" ht="12.75"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J376" s="4"/>
      <c r="AK376" s="4"/>
      <c r="AL376" s="4"/>
      <c r="AM376" s="4"/>
      <c r="AN376" s="4"/>
      <c r="AO376" s="4"/>
    </row>
    <row r="377" spans="1:41" ht="12.75"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J377" s="4"/>
      <c r="AK377" s="4"/>
      <c r="AL377" s="4"/>
      <c r="AM377" s="4"/>
      <c r="AN377" s="4"/>
      <c r="AO377" s="4"/>
    </row>
    <row r="378" spans="1:41" ht="12.75"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J378" s="4"/>
      <c r="AK378" s="4"/>
      <c r="AL378" s="4"/>
      <c r="AM378" s="4"/>
      <c r="AN378" s="4"/>
      <c r="AO378" s="4"/>
    </row>
    <row r="379" spans="1:41" ht="12.75"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J379" s="4"/>
      <c r="AK379" s="4"/>
      <c r="AL379" s="4"/>
      <c r="AM379" s="4"/>
      <c r="AN379" s="4"/>
      <c r="AO379" s="4"/>
    </row>
    <row r="380" spans="1:41" ht="12.75"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J380" s="4"/>
      <c r="AK380" s="4"/>
      <c r="AL380" s="4"/>
      <c r="AM380" s="4"/>
      <c r="AN380" s="4"/>
      <c r="AO380" s="4"/>
    </row>
    <row r="381" spans="1:41" ht="12.75"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J381" s="4"/>
      <c r="AK381" s="4"/>
      <c r="AL381" s="4"/>
      <c r="AM381" s="4"/>
      <c r="AN381" s="4"/>
      <c r="AO381" s="4"/>
    </row>
    <row r="382" spans="1:41" ht="12.75"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J382" s="4"/>
      <c r="AK382" s="4"/>
      <c r="AL382" s="4"/>
      <c r="AM382" s="4"/>
      <c r="AN382" s="4"/>
      <c r="AO382" s="4"/>
    </row>
    <row r="383" spans="1:41" ht="12.75"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J383" s="4"/>
      <c r="AK383" s="4"/>
      <c r="AL383" s="4"/>
      <c r="AM383" s="4"/>
      <c r="AN383" s="4"/>
      <c r="AO383" s="4"/>
    </row>
    <row r="384" spans="1:41" ht="12.75"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J384" s="4"/>
      <c r="AK384" s="4"/>
      <c r="AL384" s="4"/>
      <c r="AM384" s="4"/>
      <c r="AN384" s="4"/>
      <c r="AO384" s="4"/>
    </row>
    <row r="385" spans="1:41" ht="12.75"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J385" s="4"/>
      <c r="AK385" s="4"/>
      <c r="AL385" s="4"/>
      <c r="AM385" s="4"/>
      <c r="AN385" s="4"/>
      <c r="AO385" s="4"/>
    </row>
    <row r="386" spans="1:41" ht="12.75"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J386" s="4"/>
      <c r="AK386" s="4"/>
      <c r="AL386" s="4"/>
      <c r="AM386" s="4"/>
      <c r="AN386" s="4"/>
      <c r="AO386" s="4"/>
    </row>
    <row r="387" spans="1:41" ht="12.75"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J387" s="4"/>
      <c r="AK387" s="4"/>
      <c r="AL387" s="4"/>
      <c r="AM387" s="4"/>
      <c r="AN387" s="4"/>
      <c r="AO387" s="4"/>
    </row>
    <row r="388" spans="1:41" ht="12.75"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J388" s="4"/>
      <c r="AK388" s="4"/>
      <c r="AL388" s="4"/>
      <c r="AM388" s="4"/>
      <c r="AN388" s="4"/>
      <c r="AO388" s="4"/>
    </row>
    <row r="389" spans="1:41" ht="12.75"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J389" s="4"/>
      <c r="AK389" s="4"/>
      <c r="AL389" s="4"/>
      <c r="AM389" s="4"/>
      <c r="AN389" s="4"/>
      <c r="AO389" s="4"/>
    </row>
    <row r="390" spans="1:41" ht="12.75"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J390" s="4"/>
      <c r="AK390" s="4"/>
      <c r="AL390" s="4"/>
      <c r="AM390" s="4"/>
      <c r="AN390" s="4"/>
      <c r="AO390" s="4"/>
    </row>
    <row r="391" spans="1:41" ht="12.75"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J391" s="4"/>
      <c r="AK391" s="4"/>
      <c r="AL391" s="4"/>
      <c r="AM391" s="4"/>
      <c r="AN391" s="4"/>
      <c r="AO391" s="4"/>
    </row>
    <row r="392" spans="1:41" ht="12.75"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J392" s="4"/>
      <c r="AK392" s="4"/>
      <c r="AL392" s="4"/>
      <c r="AM392" s="4"/>
      <c r="AN392" s="4"/>
      <c r="AO392" s="4"/>
    </row>
    <row r="393" spans="1:41" ht="12.75"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J393" s="4"/>
      <c r="AK393" s="4"/>
      <c r="AL393" s="4"/>
      <c r="AM393" s="4"/>
      <c r="AN393" s="4"/>
      <c r="AO393" s="4"/>
    </row>
    <row r="394" spans="1:41" ht="12.75"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J394" s="4"/>
      <c r="AK394" s="4"/>
      <c r="AL394" s="4"/>
      <c r="AM394" s="4"/>
      <c r="AN394" s="4"/>
      <c r="AO394" s="4"/>
    </row>
    <row r="395" spans="1:41" ht="12.75"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J395" s="4"/>
      <c r="AK395" s="4"/>
      <c r="AL395" s="4"/>
      <c r="AM395" s="4"/>
      <c r="AN395" s="4"/>
      <c r="AO395" s="4"/>
    </row>
    <row r="396" spans="1:41" ht="12.75"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J396" s="4"/>
      <c r="AK396" s="4"/>
      <c r="AL396" s="4"/>
      <c r="AM396" s="4"/>
      <c r="AN396" s="4"/>
      <c r="AO396" s="4"/>
    </row>
    <row r="397" spans="1:41" ht="12.75"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J397" s="4"/>
      <c r="AK397" s="4"/>
      <c r="AL397" s="4"/>
      <c r="AM397" s="4"/>
      <c r="AN397" s="4"/>
      <c r="AO397" s="4"/>
    </row>
    <row r="398" spans="1:41" ht="12.75"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J398" s="4"/>
      <c r="AK398" s="4"/>
      <c r="AL398" s="4"/>
      <c r="AM398" s="4"/>
      <c r="AN398" s="4"/>
      <c r="AO398" s="4"/>
    </row>
    <row r="399" spans="1:41" ht="12.75"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J399" s="4"/>
      <c r="AK399" s="4"/>
      <c r="AL399" s="4"/>
      <c r="AM399" s="4"/>
      <c r="AN399" s="4"/>
      <c r="AO399" s="4"/>
    </row>
    <row r="400" spans="1:41" ht="12.75"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J400" s="4"/>
      <c r="AK400" s="4"/>
      <c r="AL400" s="4"/>
      <c r="AM400" s="4"/>
      <c r="AN400" s="4"/>
      <c r="AO400" s="4"/>
    </row>
    <row r="401" spans="1:41" ht="12.75"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J401" s="4"/>
      <c r="AK401" s="4"/>
      <c r="AL401" s="4"/>
      <c r="AM401" s="4"/>
      <c r="AN401" s="4"/>
      <c r="AO401" s="4"/>
    </row>
    <row r="402" spans="1:41" ht="12.75"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J402" s="4"/>
      <c r="AK402" s="4"/>
      <c r="AL402" s="4"/>
      <c r="AM402" s="4"/>
      <c r="AN402" s="4"/>
      <c r="AO402" s="4"/>
    </row>
    <row r="403" spans="1:41" ht="12.75"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J403" s="4"/>
      <c r="AK403" s="4"/>
      <c r="AL403" s="4"/>
      <c r="AM403" s="4"/>
      <c r="AN403" s="4"/>
      <c r="AO403" s="4"/>
    </row>
    <row r="404" spans="1:41" ht="12.75"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J404" s="4"/>
      <c r="AK404" s="4"/>
      <c r="AL404" s="4"/>
      <c r="AM404" s="4"/>
      <c r="AN404" s="4"/>
      <c r="AO404" s="4"/>
    </row>
    <row r="405" spans="1:41" ht="12.75"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J405" s="4"/>
      <c r="AK405" s="4"/>
      <c r="AL405" s="4"/>
      <c r="AM405" s="4"/>
      <c r="AN405" s="4"/>
      <c r="AO405" s="4"/>
    </row>
    <row r="406" spans="1:41" ht="12.75"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J406" s="4"/>
      <c r="AK406" s="4"/>
      <c r="AL406" s="4"/>
      <c r="AM406" s="4"/>
      <c r="AN406" s="4"/>
      <c r="AO406" s="4"/>
    </row>
    <row r="407" spans="1:41" ht="12.75"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J407" s="4"/>
      <c r="AK407" s="4"/>
      <c r="AL407" s="4"/>
      <c r="AM407" s="4"/>
      <c r="AN407" s="4"/>
      <c r="AO407" s="4"/>
    </row>
    <row r="408" spans="1:41" ht="12.75"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J408" s="4"/>
      <c r="AK408" s="4"/>
      <c r="AL408" s="4"/>
      <c r="AM408" s="4"/>
      <c r="AN408" s="4"/>
      <c r="AO408" s="4"/>
    </row>
    <row r="409" spans="1:41" ht="12.75"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J409" s="4"/>
      <c r="AK409" s="4"/>
      <c r="AL409" s="4"/>
      <c r="AM409" s="4"/>
      <c r="AN409" s="4"/>
      <c r="AO409" s="4"/>
    </row>
    <row r="410" spans="1:41" ht="12.75"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J410" s="4"/>
      <c r="AK410" s="4"/>
      <c r="AL410" s="4"/>
      <c r="AM410" s="4"/>
      <c r="AN410" s="4"/>
      <c r="AO410" s="4"/>
    </row>
    <row r="411" spans="1:41" ht="12.75"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J411" s="4"/>
      <c r="AK411" s="4"/>
      <c r="AL411" s="4"/>
      <c r="AM411" s="4"/>
      <c r="AN411" s="4"/>
      <c r="AO411" s="4"/>
    </row>
    <row r="412" spans="1:41" ht="12.75"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J412" s="4"/>
      <c r="AK412" s="4"/>
      <c r="AL412" s="4"/>
      <c r="AM412" s="4"/>
      <c r="AN412" s="4"/>
      <c r="AO412" s="4"/>
    </row>
    <row r="413" spans="1:41" ht="12.75"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J413" s="4"/>
      <c r="AK413" s="4"/>
      <c r="AL413" s="4"/>
      <c r="AM413" s="4"/>
      <c r="AN413" s="4"/>
      <c r="AO413" s="4"/>
    </row>
    <row r="414" spans="1:41" ht="12.75"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J414" s="4"/>
      <c r="AK414" s="4"/>
      <c r="AL414" s="4"/>
      <c r="AM414" s="4"/>
      <c r="AN414" s="4"/>
      <c r="AO414" s="4"/>
    </row>
    <row r="415" spans="1:41" ht="12.75"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J415" s="4"/>
      <c r="AK415" s="4"/>
      <c r="AL415" s="4"/>
      <c r="AM415" s="4"/>
      <c r="AN415" s="4"/>
      <c r="AO415" s="4"/>
    </row>
    <row r="416" spans="1:41" ht="12.75"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J416" s="4"/>
      <c r="AK416" s="4"/>
      <c r="AL416" s="4"/>
      <c r="AM416" s="4"/>
      <c r="AN416" s="4"/>
      <c r="AO416" s="4"/>
    </row>
    <row r="417" spans="1:41" ht="12.75"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J417" s="4"/>
      <c r="AK417" s="4"/>
      <c r="AL417" s="4"/>
      <c r="AM417" s="4"/>
      <c r="AN417" s="4"/>
      <c r="AO417" s="4"/>
    </row>
    <row r="418" spans="1:41" ht="12.75"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J418" s="4"/>
      <c r="AK418" s="4"/>
      <c r="AL418" s="4"/>
      <c r="AM418" s="4"/>
      <c r="AN418" s="4"/>
      <c r="AO418" s="4"/>
    </row>
    <row r="419" spans="1:41" ht="12.75"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J419" s="4"/>
      <c r="AK419" s="4"/>
      <c r="AL419" s="4"/>
      <c r="AM419" s="4"/>
      <c r="AN419" s="4"/>
      <c r="AO419" s="4"/>
    </row>
    <row r="420" spans="1:41" ht="12.75"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J420" s="4"/>
      <c r="AK420" s="4"/>
      <c r="AL420" s="4"/>
      <c r="AM420" s="4"/>
      <c r="AN420" s="4"/>
      <c r="AO420" s="4"/>
    </row>
    <row r="421" spans="1:41" ht="12.75"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J421" s="4"/>
      <c r="AK421" s="4"/>
      <c r="AL421" s="4"/>
      <c r="AM421" s="4"/>
      <c r="AN421" s="4"/>
      <c r="AO421" s="4"/>
    </row>
    <row r="422" spans="1:41" ht="12.75"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J422" s="4"/>
      <c r="AK422" s="4"/>
      <c r="AL422" s="4"/>
      <c r="AM422" s="4"/>
      <c r="AN422" s="4"/>
      <c r="AO422" s="4"/>
    </row>
    <row r="423" spans="1:41" ht="12.75"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J423" s="4"/>
      <c r="AK423" s="4"/>
      <c r="AL423" s="4"/>
      <c r="AM423" s="4"/>
      <c r="AN423" s="4"/>
      <c r="AO423" s="4"/>
    </row>
    <row r="424" spans="1:41" ht="12.75"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J424" s="4"/>
      <c r="AK424" s="4"/>
      <c r="AL424" s="4"/>
      <c r="AM424" s="4"/>
      <c r="AN424" s="4"/>
      <c r="AO424" s="4"/>
    </row>
    <row r="425" spans="1:41" ht="12.75"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J425" s="4"/>
      <c r="AK425" s="4"/>
      <c r="AL425" s="4"/>
      <c r="AM425" s="4"/>
      <c r="AN425" s="4"/>
      <c r="AO425" s="4"/>
    </row>
    <row r="426" spans="1:41" ht="12.75"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J426" s="4"/>
      <c r="AK426" s="4"/>
      <c r="AL426" s="4"/>
      <c r="AM426" s="4"/>
      <c r="AN426" s="4"/>
      <c r="AO426" s="4"/>
    </row>
    <row r="427" spans="1:41" ht="12.75"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J427" s="4"/>
      <c r="AK427" s="4"/>
      <c r="AL427" s="4"/>
      <c r="AM427" s="4"/>
      <c r="AN427" s="4"/>
      <c r="AO427" s="4"/>
    </row>
    <row r="428" spans="1:41" ht="12.75"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J428" s="4"/>
      <c r="AK428" s="4"/>
      <c r="AL428" s="4"/>
      <c r="AM428" s="4"/>
      <c r="AN428" s="4"/>
      <c r="AO428" s="4"/>
    </row>
    <row r="429" spans="1:41" ht="12.75"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J429" s="4"/>
      <c r="AK429" s="4"/>
      <c r="AL429" s="4"/>
      <c r="AM429" s="4"/>
      <c r="AN429" s="4"/>
      <c r="AO429" s="4"/>
    </row>
    <row r="430" spans="1:41" ht="12.75"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J430" s="4"/>
      <c r="AK430" s="4"/>
      <c r="AL430" s="4"/>
      <c r="AM430" s="4"/>
      <c r="AN430" s="4"/>
      <c r="AO430" s="4"/>
    </row>
    <row r="431" spans="1:41" ht="12.75"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J431" s="4"/>
      <c r="AK431" s="4"/>
      <c r="AL431" s="4"/>
      <c r="AM431" s="4"/>
      <c r="AN431" s="4"/>
      <c r="AO431" s="4"/>
    </row>
    <row r="432" spans="1:41" ht="12.75"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J432" s="4"/>
      <c r="AK432" s="4"/>
      <c r="AL432" s="4"/>
      <c r="AM432" s="4"/>
      <c r="AN432" s="4"/>
      <c r="AO432" s="4"/>
    </row>
    <row r="433" spans="1:41" ht="12.75"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J433" s="4"/>
      <c r="AK433" s="4"/>
      <c r="AL433" s="4"/>
      <c r="AM433" s="4"/>
      <c r="AN433" s="4"/>
      <c r="AO433" s="4"/>
    </row>
    <row r="434" spans="1:41" ht="12.75"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J434" s="4"/>
      <c r="AK434" s="4"/>
      <c r="AL434" s="4"/>
      <c r="AM434" s="4"/>
      <c r="AN434" s="4"/>
      <c r="AO434" s="4"/>
    </row>
    <row r="435" spans="1:41" ht="12.75"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J435" s="4"/>
      <c r="AK435" s="4"/>
      <c r="AL435" s="4"/>
      <c r="AM435" s="4"/>
      <c r="AN435" s="4"/>
      <c r="AO435" s="4"/>
    </row>
    <row r="436" spans="1:41" ht="12.75"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J436" s="4"/>
      <c r="AK436" s="4"/>
      <c r="AL436" s="4"/>
      <c r="AM436" s="4"/>
      <c r="AN436" s="4"/>
      <c r="AO436" s="4"/>
    </row>
    <row r="437" spans="1:41" ht="12.75"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J437" s="4"/>
      <c r="AK437" s="4"/>
      <c r="AL437" s="4"/>
      <c r="AM437" s="4"/>
      <c r="AN437" s="4"/>
      <c r="AO437" s="4"/>
    </row>
    <row r="438" spans="1:41" ht="12.75"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J438" s="4"/>
      <c r="AK438" s="4"/>
      <c r="AL438" s="4"/>
      <c r="AM438" s="4"/>
      <c r="AN438" s="4"/>
      <c r="AO438" s="4"/>
    </row>
    <row r="439" spans="1:41" ht="12.75"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J439" s="4"/>
      <c r="AK439" s="4"/>
      <c r="AL439" s="4"/>
      <c r="AM439" s="4"/>
      <c r="AN439" s="4"/>
      <c r="AO439" s="4"/>
    </row>
    <row r="440" spans="1:41" ht="12.75"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J440" s="4"/>
      <c r="AK440" s="4"/>
      <c r="AL440" s="4"/>
      <c r="AM440" s="4"/>
      <c r="AN440" s="4"/>
      <c r="AO440" s="4"/>
    </row>
    <row r="441" spans="1:41" ht="12.75"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J441" s="4"/>
      <c r="AK441" s="4"/>
      <c r="AL441" s="4"/>
      <c r="AM441" s="4"/>
      <c r="AN441" s="4"/>
      <c r="AO441" s="4"/>
    </row>
    <row r="442" spans="1:41" ht="12.75"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J442" s="4"/>
      <c r="AK442" s="4"/>
      <c r="AL442" s="4"/>
      <c r="AM442" s="4"/>
      <c r="AN442" s="4"/>
      <c r="AO442" s="4"/>
    </row>
    <row r="443" spans="1:41" ht="12.75"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J443" s="4"/>
      <c r="AK443" s="4"/>
      <c r="AL443" s="4"/>
      <c r="AM443" s="4"/>
      <c r="AN443" s="4"/>
      <c r="AO443" s="4"/>
    </row>
    <row r="444" spans="1:41" ht="12.75"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J444" s="4"/>
      <c r="AK444" s="4"/>
      <c r="AL444" s="4"/>
      <c r="AM444" s="4"/>
      <c r="AN444" s="4"/>
      <c r="AO444" s="4"/>
    </row>
    <row r="445" spans="1:41" ht="12.75"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J445" s="4"/>
      <c r="AK445" s="4"/>
      <c r="AL445" s="4"/>
      <c r="AM445" s="4"/>
      <c r="AN445" s="4"/>
      <c r="AO445" s="4"/>
    </row>
    <row r="446" spans="1:41" ht="12.75"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J446" s="4"/>
      <c r="AK446" s="4"/>
      <c r="AL446" s="4"/>
      <c r="AM446" s="4"/>
      <c r="AN446" s="4"/>
      <c r="AO446" s="4"/>
    </row>
    <row r="447" spans="1:41" ht="12.75"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J447" s="4"/>
      <c r="AK447" s="4"/>
      <c r="AL447" s="4"/>
      <c r="AM447" s="4"/>
      <c r="AN447" s="4"/>
      <c r="AO447" s="4"/>
    </row>
    <row r="448" spans="1:41" ht="12.75"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J448" s="4"/>
      <c r="AK448" s="4"/>
      <c r="AL448" s="4"/>
      <c r="AM448" s="4"/>
      <c r="AN448" s="4"/>
      <c r="AO448" s="4"/>
    </row>
    <row r="449" spans="1:41" ht="12.75"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J449" s="4"/>
      <c r="AK449" s="4"/>
      <c r="AL449" s="4"/>
      <c r="AM449" s="4"/>
      <c r="AN449" s="4"/>
      <c r="AO449" s="4"/>
    </row>
    <row r="450" spans="1:41" ht="12.75"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J450" s="4"/>
      <c r="AK450" s="4"/>
      <c r="AL450" s="4"/>
      <c r="AM450" s="4"/>
      <c r="AN450" s="4"/>
      <c r="AO450" s="4"/>
    </row>
    <row r="451" spans="1:41" ht="12.75"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J451" s="4"/>
      <c r="AK451" s="4"/>
      <c r="AL451" s="4"/>
      <c r="AM451" s="4"/>
      <c r="AN451" s="4"/>
      <c r="AO451" s="4"/>
    </row>
    <row r="452" spans="1:41" ht="12.75"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J452" s="4"/>
      <c r="AK452" s="4"/>
      <c r="AL452" s="4"/>
      <c r="AM452" s="4"/>
      <c r="AN452" s="4"/>
      <c r="AO452" s="4"/>
    </row>
    <row r="453" spans="1:41" ht="12.75"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J453" s="4"/>
      <c r="AK453" s="4"/>
      <c r="AL453" s="4"/>
      <c r="AM453" s="4"/>
      <c r="AN453" s="4"/>
      <c r="AO453" s="4"/>
    </row>
    <row r="454" spans="1:41" ht="12.75"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J454" s="4"/>
      <c r="AK454" s="4"/>
      <c r="AL454" s="4"/>
      <c r="AM454" s="4"/>
      <c r="AN454" s="4"/>
      <c r="AO454" s="4"/>
    </row>
    <row r="455" spans="1:41" ht="12.75"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J455" s="4"/>
      <c r="AK455" s="4"/>
      <c r="AL455" s="4"/>
      <c r="AM455" s="4"/>
      <c r="AN455" s="4"/>
      <c r="AO455" s="4"/>
    </row>
    <row r="456" spans="1:41" ht="12.75"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J456" s="4"/>
      <c r="AK456" s="4"/>
      <c r="AL456" s="4"/>
      <c r="AM456" s="4"/>
      <c r="AN456" s="4"/>
      <c r="AO456" s="4"/>
    </row>
    <row r="457" spans="1:41" ht="12.75"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J457" s="4"/>
      <c r="AK457" s="4"/>
      <c r="AL457" s="4"/>
      <c r="AM457" s="4"/>
      <c r="AN457" s="4"/>
      <c r="AO457" s="4"/>
    </row>
    <row r="458" spans="1:41" ht="12.75"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J458" s="4"/>
      <c r="AK458" s="4"/>
      <c r="AL458" s="4"/>
      <c r="AM458" s="4"/>
      <c r="AN458" s="4"/>
      <c r="AO458" s="4"/>
    </row>
    <row r="459" spans="1:41" ht="12.75"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J459" s="4"/>
      <c r="AK459" s="4"/>
      <c r="AL459" s="4"/>
      <c r="AM459" s="4"/>
      <c r="AN459" s="4"/>
      <c r="AO459" s="4"/>
    </row>
    <row r="460" spans="1:41" ht="12.75"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J460" s="4"/>
      <c r="AK460" s="4"/>
      <c r="AL460" s="4"/>
      <c r="AM460" s="4"/>
      <c r="AN460" s="4"/>
      <c r="AO460" s="4"/>
    </row>
    <row r="461" spans="1:41" ht="12.75"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J461" s="4"/>
      <c r="AK461" s="4"/>
      <c r="AL461" s="4"/>
      <c r="AM461" s="4"/>
      <c r="AN461" s="4"/>
      <c r="AO461" s="4"/>
    </row>
    <row r="462" spans="1:41" ht="12.75"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J462" s="4"/>
      <c r="AK462" s="4"/>
      <c r="AL462" s="4"/>
      <c r="AM462" s="4"/>
      <c r="AN462" s="4"/>
      <c r="AO462" s="4"/>
    </row>
    <row r="463" spans="1:41" ht="12.75"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J463" s="4"/>
      <c r="AK463" s="4"/>
      <c r="AL463" s="4"/>
      <c r="AM463" s="4"/>
      <c r="AN463" s="4"/>
      <c r="AO463" s="4"/>
    </row>
    <row r="464" spans="1:41" ht="12.75"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J464" s="4"/>
      <c r="AK464" s="4"/>
      <c r="AL464" s="4"/>
      <c r="AM464" s="4"/>
      <c r="AN464" s="4"/>
      <c r="AO464" s="4"/>
    </row>
    <row r="465" spans="1:41" ht="12.75"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J465" s="4"/>
      <c r="AK465" s="4"/>
      <c r="AL465" s="4"/>
      <c r="AM465" s="4"/>
      <c r="AN465" s="4"/>
      <c r="AO465" s="4"/>
    </row>
    <row r="466" spans="1:41" ht="12.75"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J466" s="4"/>
      <c r="AK466" s="4"/>
      <c r="AL466" s="4"/>
      <c r="AM466" s="4"/>
      <c r="AN466" s="4"/>
      <c r="AO466" s="4"/>
    </row>
    <row r="467" spans="1:41" ht="12.75"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J467" s="4"/>
      <c r="AK467" s="4"/>
      <c r="AL467" s="4"/>
      <c r="AM467" s="4"/>
      <c r="AN467" s="4"/>
      <c r="AO467" s="4"/>
    </row>
    <row r="468" spans="1:41" ht="12.75"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J468" s="4"/>
      <c r="AK468" s="4"/>
      <c r="AL468" s="4"/>
      <c r="AM468" s="4"/>
      <c r="AN468" s="4"/>
      <c r="AO468" s="4"/>
    </row>
    <row r="469" spans="1:41" ht="12.75"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J469" s="4"/>
      <c r="AK469" s="4"/>
      <c r="AL469" s="4"/>
      <c r="AM469" s="4"/>
      <c r="AN469" s="4"/>
      <c r="AO469" s="4"/>
    </row>
    <row r="470" spans="1:41" ht="12.75"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J470" s="4"/>
      <c r="AK470" s="4"/>
      <c r="AL470" s="4"/>
      <c r="AM470" s="4"/>
      <c r="AN470" s="4"/>
      <c r="AO470" s="4"/>
    </row>
    <row r="471" spans="1:41" ht="12.75"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J471" s="4"/>
      <c r="AK471" s="4"/>
      <c r="AL471" s="4"/>
      <c r="AM471" s="4"/>
      <c r="AN471" s="4"/>
      <c r="AO471" s="4"/>
    </row>
    <row r="472" spans="1:41" ht="12.75"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J472" s="4"/>
      <c r="AK472" s="4"/>
      <c r="AL472" s="4"/>
      <c r="AM472" s="4"/>
      <c r="AN472" s="4"/>
      <c r="AO472" s="4"/>
    </row>
    <row r="473" spans="1:41" ht="12.75"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J473" s="4"/>
      <c r="AK473" s="4"/>
      <c r="AL473" s="4"/>
      <c r="AM473" s="4"/>
      <c r="AN473" s="4"/>
      <c r="AO473" s="4"/>
    </row>
    <row r="474" spans="1:41" ht="12.75"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J474" s="4"/>
      <c r="AK474" s="4"/>
      <c r="AL474" s="4"/>
      <c r="AM474" s="4"/>
      <c r="AN474" s="4"/>
      <c r="AO474" s="4"/>
    </row>
    <row r="475" spans="1:41" ht="12.75"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J475" s="4"/>
      <c r="AK475" s="4"/>
      <c r="AL475" s="4"/>
      <c r="AM475" s="4"/>
      <c r="AN475" s="4"/>
      <c r="AO475" s="4"/>
    </row>
    <row r="476" spans="1:41" ht="12.75"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J476" s="4"/>
      <c r="AK476" s="4"/>
      <c r="AL476" s="4"/>
      <c r="AM476" s="4"/>
      <c r="AN476" s="4"/>
      <c r="AO476" s="4"/>
    </row>
    <row r="477" spans="1:41" ht="12.75"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J477" s="4"/>
      <c r="AK477" s="4"/>
      <c r="AL477" s="4"/>
      <c r="AM477" s="4"/>
      <c r="AN477" s="4"/>
      <c r="AO477" s="4"/>
    </row>
    <row r="478" spans="1:41" ht="12.75"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J478" s="4"/>
      <c r="AK478" s="4"/>
      <c r="AL478" s="4"/>
      <c r="AM478" s="4"/>
      <c r="AN478" s="4"/>
      <c r="AO478" s="4"/>
    </row>
    <row r="479" spans="1:41" ht="12.75"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J479" s="4"/>
      <c r="AK479" s="4"/>
      <c r="AL479" s="4"/>
      <c r="AM479" s="4"/>
      <c r="AN479" s="4"/>
      <c r="AO479" s="4"/>
    </row>
    <row r="480" spans="1:41" ht="12.75"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J480" s="4"/>
      <c r="AK480" s="4"/>
      <c r="AL480" s="4"/>
      <c r="AM480" s="4"/>
      <c r="AN480" s="4"/>
      <c r="AO480" s="4"/>
    </row>
    <row r="481" spans="1:41" ht="12.75"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J481" s="4"/>
      <c r="AK481" s="4"/>
      <c r="AL481" s="4"/>
      <c r="AM481" s="4"/>
      <c r="AN481" s="4"/>
      <c r="AO481" s="4"/>
    </row>
    <row r="482" spans="1:41" ht="12.75"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J482" s="4"/>
      <c r="AK482" s="4"/>
      <c r="AL482" s="4"/>
      <c r="AM482" s="4"/>
      <c r="AN482" s="4"/>
      <c r="AO482" s="4"/>
    </row>
    <row r="483" spans="1:41" ht="12.75"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J483" s="4"/>
      <c r="AK483" s="4"/>
      <c r="AL483" s="4"/>
      <c r="AM483" s="4"/>
      <c r="AN483" s="4"/>
      <c r="AO483" s="4"/>
    </row>
    <row r="484" spans="1:41" ht="12.75"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J484" s="4"/>
      <c r="AK484" s="4"/>
      <c r="AL484" s="4"/>
      <c r="AM484" s="4"/>
      <c r="AN484" s="4"/>
      <c r="AO484" s="4"/>
    </row>
    <row r="485" spans="1:41" ht="12.75"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J485" s="4"/>
      <c r="AK485" s="4"/>
      <c r="AL485" s="4"/>
      <c r="AM485" s="4"/>
      <c r="AN485" s="4"/>
      <c r="AO485" s="4"/>
    </row>
    <row r="486" spans="1:41" ht="12.75"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J486" s="4"/>
      <c r="AK486" s="4"/>
      <c r="AL486" s="4"/>
      <c r="AM486" s="4"/>
      <c r="AN486" s="4"/>
      <c r="AO486" s="4"/>
    </row>
    <row r="487" spans="1:41" ht="12.75"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J487" s="4"/>
      <c r="AK487" s="4"/>
      <c r="AL487" s="4"/>
      <c r="AM487" s="4"/>
      <c r="AN487" s="4"/>
      <c r="AO487" s="4"/>
    </row>
    <row r="488" spans="1:41" ht="12.75"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J488" s="4"/>
      <c r="AK488" s="4"/>
      <c r="AL488" s="4"/>
      <c r="AM488" s="4"/>
      <c r="AN488" s="4"/>
      <c r="AO488" s="4"/>
    </row>
    <row r="489" spans="1:41" ht="12.75"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J489" s="4"/>
      <c r="AK489" s="4"/>
      <c r="AL489" s="4"/>
      <c r="AM489" s="4"/>
      <c r="AN489" s="4"/>
      <c r="AO489" s="4"/>
    </row>
    <row r="490" spans="1:41" ht="12.75"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J490" s="4"/>
      <c r="AK490" s="4"/>
      <c r="AL490" s="4"/>
      <c r="AM490" s="4"/>
      <c r="AN490" s="4"/>
      <c r="AO490" s="4"/>
    </row>
    <row r="491" spans="1:41" ht="12.75"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J491" s="4"/>
      <c r="AK491" s="4"/>
      <c r="AL491" s="4"/>
      <c r="AM491" s="4"/>
      <c r="AN491" s="4"/>
      <c r="AO491" s="4"/>
    </row>
    <row r="492" spans="1:41" ht="12.75"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J492" s="4"/>
      <c r="AK492" s="4"/>
      <c r="AL492" s="4"/>
      <c r="AM492" s="4"/>
      <c r="AN492" s="4"/>
      <c r="AO492" s="4"/>
    </row>
    <row r="493" spans="1:41" ht="12.75"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J493" s="4"/>
      <c r="AK493" s="4"/>
      <c r="AL493" s="4"/>
      <c r="AM493" s="4"/>
      <c r="AN493" s="4"/>
      <c r="AO493" s="4"/>
    </row>
    <row r="494" spans="1:41" ht="12.75"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J494" s="4"/>
      <c r="AK494" s="4"/>
      <c r="AL494" s="4"/>
      <c r="AM494" s="4"/>
      <c r="AN494" s="4"/>
      <c r="AO494" s="4"/>
    </row>
    <row r="495" spans="1:41" ht="12.75"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J495" s="4"/>
      <c r="AK495" s="4"/>
      <c r="AL495" s="4"/>
      <c r="AM495" s="4"/>
      <c r="AN495" s="4"/>
      <c r="AO495" s="4"/>
    </row>
    <row r="496" spans="1:41" ht="12.75"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J496" s="4"/>
      <c r="AK496" s="4"/>
      <c r="AL496" s="4"/>
      <c r="AM496" s="4"/>
      <c r="AN496" s="4"/>
      <c r="AO496" s="4"/>
    </row>
    <row r="497" spans="1:41" ht="12.75"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J497" s="4"/>
      <c r="AK497" s="4"/>
      <c r="AL497" s="4"/>
      <c r="AM497" s="4"/>
      <c r="AN497" s="4"/>
      <c r="AO497" s="4"/>
    </row>
    <row r="498" spans="1:41" ht="12.75"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J498" s="4"/>
      <c r="AK498" s="4"/>
      <c r="AL498" s="4"/>
      <c r="AM498" s="4"/>
      <c r="AN498" s="4"/>
      <c r="AO498" s="4"/>
    </row>
    <row r="499" spans="1:41" ht="12.75"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J499" s="4"/>
      <c r="AK499" s="4"/>
      <c r="AL499" s="4"/>
      <c r="AM499" s="4"/>
      <c r="AN499" s="4"/>
      <c r="AO499" s="4"/>
    </row>
    <row r="500" spans="1:41" ht="12.75"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J500" s="4"/>
      <c r="AK500" s="4"/>
      <c r="AL500" s="4"/>
      <c r="AM500" s="4"/>
      <c r="AN500" s="4"/>
      <c r="AO500" s="4"/>
    </row>
    <row r="501" spans="1:41" ht="12.75"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J501" s="4"/>
      <c r="AK501" s="4"/>
      <c r="AL501" s="4"/>
      <c r="AM501" s="4"/>
      <c r="AN501" s="4"/>
      <c r="AO501" s="4"/>
    </row>
    <row r="502" spans="1:41" ht="12.75"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J502" s="4"/>
      <c r="AK502" s="4"/>
      <c r="AL502" s="4"/>
      <c r="AM502" s="4"/>
      <c r="AN502" s="4"/>
      <c r="AO502" s="4"/>
    </row>
    <row r="503" spans="1:41" ht="12.75"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J503" s="4"/>
      <c r="AK503" s="4"/>
      <c r="AL503" s="4"/>
      <c r="AM503" s="4"/>
      <c r="AN503" s="4"/>
      <c r="AO503" s="4"/>
    </row>
    <row r="504" spans="1:41" ht="12.75"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J504" s="4"/>
      <c r="AK504" s="4"/>
      <c r="AL504" s="4"/>
      <c r="AM504" s="4"/>
      <c r="AN504" s="4"/>
      <c r="AO504" s="4"/>
    </row>
    <row r="505" spans="1:41" ht="12.75"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J505" s="4"/>
      <c r="AK505" s="4"/>
      <c r="AL505" s="4"/>
      <c r="AM505" s="4"/>
      <c r="AN505" s="4"/>
      <c r="AO505" s="4"/>
    </row>
    <row r="506" spans="1:41" ht="12.75"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J506" s="4"/>
      <c r="AK506" s="4"/>
      <c r="AL506" s="4"/>
      <c r="AM506" s="4"/>
      <c r="AN506" s="4"/>
      <c r="AO506" s="4"/>
    </row>
    <row r="507" spans="1:41" ht="12.75"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J507" s="4"/>
      <c r="AK507" s="4"/>
      <c r="AL507" s="4"/>
      <c r="AM507" s="4"/>
      <c r="AN507" s="4"/>
      <c r="AO507" s="4"/>
    </row>
    <row r="508" spans="1:41" ht="12.75"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J508" s="4"/>
      <c r="AK508" s="4"/>
      <c r="AL508" s="4"/>
      <c r="AM508" s="4"/>
      <c r="AN508" s="4"/>
      <c r="AO508" s="4"/>
    </row>
    <row r="509" spans="1:41" ht="12.75"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J509" s="4"/>
      <c r="AK509" s="4"/>
      <c r="AL509" s="4"/>
      <c r="AM509" s="4"/>
      <c r="AN509" s="4"/>
      <c r="AO509" s="4"/>
    </row>
    <row r="510" spans="1:41" ht="12.75"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J510" s="4"/>
      <c r="AK510" s="4"/>
      <c r="AL510" s="4"/>
      <c r="AM510" s="4"/>
      <c r="AN510" s="4"/>
      <c r="AO510" s="4"/>
    </row>
    <row r="511" spans="1:41" ht="12.75"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J511" s="4"/>
      <c r="AK511" s="4"/>
      <c r="AL511" s="4"/>
      <c r="AM511" s="4"/>
      <c r="AN511" s="4"/>
      <c r="AO511" s="4"/>
    </row>
    <row r="512" spans="1:41" ht="12.75"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J512" s="4"/>
      <c r="AK512" s="4"/>
      <c r="AL512" s="4"/>
      <c r="AM512" s="4"/>
      <c r="AN512" s="4"/>
      <c r="AO512" s="4"/>
    </row>
    <row r="513" spans="1:41" ht="12.75"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J513" s="4"/>
      <c r="AK513" s="4"/>
      <c r="AL513" s="4"/>
      <c r="AM513" s="4"/>
      <c r="AN513" s="4"/>
      <c r="AO513" s="4"/>
    </row>
    <row r="514" spans="1:41" ht="12.75"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J514" s="4"/>
      <c r="AK514" s="4"/>
      <c r="AL514" s="4"/>
      <c r="AM514" s="4"/>
      <c r="AN514" s="4"/>
      <c r="AO514" s="4"/>
    </row>
    <row r="515" spans="1:41" ht="12.75"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J515" s="4"/>
      <c r="AK515" s="4"/>
      <c r="AL515" s="4"/>
      <c r="AM515" s="4"/>
      <c r="AN515" s="4"/>
      <c r="AO515" s="4"/>
    </row>
    <row r="516" spans="1:41" ht="12.75"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J516" s="4"/>
      <c r="AK516" s="4"/>
      <c r="AL516" s="4"/>
      <c r="AM516" s="4"/>
      <c r="AN516" s="4"/>
      <c r="AO516" s="4"/>
    </row>
    <row r="517" spans="1:41" ht="12.75"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J517" s="4"/>
      <c r="AK517" s="4"/>
      <c r="AL517" s="4"/>
      <c r="AM517" s="4"/>
      <c r="AN517" s="4"/>
      <c r="AO517" s="4"/>
    </row>
    <row r="518" spans="1:41" ht="12.75"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J518" s="4"/>
      <c r="AK518" s="4"/>
      <c r="AL518" s="4"/>
      <c r="AM518" s="4"/>
      <c r="AN518" s="4"/>
      <c r="AO518" s="4"/>
    </row>
    <row r="519" spans="1:41" ht="12.75"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J519" s="4"/>
      <c r="AK519" s="4"/>
      <c r="AL519" s="4"/>
      <c r="AM519" s="4"/>
      <c r="AN519" s="4"/>
      <c r="AO519" s="4"/>
    </row>
    <row r="520" spans="1:41" ht="12.75"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J520" s="4"/>
      <c r="AK520" s="4"/>
      <c r="AL520" s="4"/>
      <c r="AM520" s="4"/>
      <c r="AN520" s="4"/>
      <c r="AO520" s="4"/>
    </row>
    <row r="521" spans="1:41" ht="12.75"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J521" s="4"/>
      <c r="AK521" s="4"/>
      <c r="AL521" s="4"/>
      <c r="AM521" s="4"/>
      <c r="AN521" s="4"/>
      <c r="AO521" s="4"/>
    </row>
    <row r="522" spans="1:41" ht="12.75"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J522" s="4"/>
      <c r="AK522" s="4"/>
      <c r="AL522" s="4"/>
      <c r="AM522" s="4"/>
      <c r="AN522" s="4"/>
      <c r="AO522" s="4"/>
    </row>
    <row r="523" spans="1:41" ht="12.75"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J523" s="4"/>
      <c r="AK523" s="4"/>
      <c r="AL523" s="4"/>
      <c r="AM523" s="4"/>
      <c r="AN523" s="4"/>
      <c r="AO523" s="4"/>
    </row>
    <row r="524" spans="1:41" ht="12.75"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J524" s="4"/>
      <c r="AK524" s="4"/>
      <c r="AL524" s="4"/>
      <c r="AM524" s="4"/>
      <c r="AN524" s="4"/>
      <c r="AO524" s="4"/>
    </row>
    <row r="525" spans="1:41" ht="12.75"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J525" s="4"/>
      <c r="AK525" s="4"/>
      <c r="AL525" s="4"/>
      <c r="AM525" s="4"/>
      <c r="AN525" s="4"/>
      <c r="AO525" s="4"/>
    </row>
    <row r="526" spans="1:41" ht="12.75"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J526" s="4"/>
      <c r="AK526" s="4"/>
      <c r="AL526" s="4"/>
      <c r="AM526" s="4"/>
      <c r="AN526" s="4"/>
      <c r="AO526" s="4"/>
    </row>
    <row r="527" spans="1:41" ht="12.75"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J527" s="4"/>
      <c r="AK527" s="4"/>
      <c r="AL527" s="4"/>
      <c r="AM527" s="4"/>
      <c r="AN527" s="4"/>
      <c r="AO527" s="4"/>
    </row>
    <row r="528" spans="1:41" ht="12.75"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J528" s="4"/>
      <c r="AK528" s="4"/>
      <c r="AL528" s="4"/>
      <c r="AM528" s="4"/>
      <c r="AN528" s="4"/>
      <c r="AO528" s="4"/>
    </row>
    <row r="529" spans="1:41" ht="12.75"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J529" s="4"/>
      <c r="AK529" s="4"/>
      <c r="AL529" s="4"/>
      <c r="AM529" s="4"/>
      <c r="AN529" s="4"/>
      <c r="AO529" s="4"/>
    </row>
    <row r="530" spans="1:41" ht="12.75"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J530" s="4"/>
      <c r="AK530" s="4"/>
      <c r="AL530" s="4"/>
      <c r="AM530" s="4"/>
      <c r="AN530" s="4"/>
      <c r="AO530" s="4"/>
    </row>
    <row r="531" spans="1:41" ht="12.75"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J531" s="4"/>
      <c r="AK531" s="4"/>
      <c r="AL531" s="4"/>
      <c r="AM531" s="4"/>
      <c r="AN531" s="4"/>
      <c r="AO531" s="4"/>
    </row>
    <row r="532" spans="1:41" ht="12.75"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J532" s="4"/>
      <c r="AK532" s="4"/>
      <c r="AL532" s="4"/>
      <c r="AM532" s="4"/>
      <c r="AN532" s="4"/>
      <c r="AO532" s="4"/>
    </row>
    <row r="533" spans="1:41" ht="12.75"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J533" s="4"/>
      <c r="AK533" s="4"/>
      <c r="AL533" s="4"/>
      <c r="AM533" s="4"/>
      <c r="AN533" s="4"/>
      <c r="AO533" s="4"/>
    </row>
    <row r="534" spans="1:41" ht="12.75"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J534" s="4"/>
      <c r="AK534" s="4"/>
      <c r="AL534" s="4"/>
      <c r="AM534" s="4"/>
      <c r="AN534" s="4"/>
      <c r="AO534" s="4"/>
    </row>
    <row r="535" spans="1:41" ht="12.75"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J535" s="4"/>
      <c r="AK535" s="4"/>
      <c r="AL535" s="4"/>
      <c r="AM535" s="4"/>
      <c r="AN535" s="4"/>
      <c r="AO535" s="4"/>
    </row>
    <row r="536" spans="1:41" ht="12.75"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J536" s="4"/>
      <c r="AK536" s="4"/>
      <c r="AL536" s="4"/>
      <c r="AM536" s="4"/>
      <c r="AN536" s="4"/>
      <c r="AO536" s="4"/>
    </row>
    <row r="537" spans="1:41" ht="12.75"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J537" s="4"/>
      <c r="AK537" s="4"/>
      <c r="AL537" s="4"/>
      <c r="AM537" s="4"/>
      <c r="AN537" s="4"/>
      <c r="AO537" s="4"/>
    </row>
    <row r="538" spans="1:41" ht="12.75"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J538" s="4"/>
      <c r="AK538" s="4"/>
      <c r="AL538" s="4"/>
      <c r="AM538" s="4"/>
      <c r="AN538" s="4"/>
      <c r="AO538" s="4"/>
    </row>
    <row r="539" spans="1:41" ht="12.75"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J539" s="4"/>
      <c r="AK539" s="4"/>
      <c r="AL539" s="4"/>
      <c r="AM539" s="4"/>
      <c r="AN539" s="4"/>
      <c r="AO539" s="4"/>
    </row>
    <row r="540" spans="1:41" ht="12.75"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J540" s="4"/>
      <c r="AK540" s="4"/>
      <c r="AL540" s="4"/>
      <c r="AM540" s="4"/>
      <c r="AN540" s="4"/>
      <c r="AO540" s="4"/>
    </row>
    <row r="541" spans="1:41" ht="12.75"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J541" s="4"/>
      <c r="AK541" s="4"/>
      <c r="AL541" s="4"/>
      <c r="AM541" s="4"/>
      <c r="AN541" s="4"/>
      <c r="AO541" s="4"/>
    </row>
    <row r="542" spans="1:41" ht="12.75"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J542" s="4"/>
      <c r="AK542" s="4"/>
      <c r="AL542" s="4"/>
      <c r="AM542" s="4"/>
      <c r="AN542" s="4"/>
      <c r="AO542" s="4"/>
    </row>
    <row r="543" spans="1:41" ht="12.75"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J543" s="4"/>
      <c r="AK543" s="4"/>
      <c r="AL543" s="4"/>
      <c r="AM543" s="4"/>
      <c r="AN543" s="4"/>
      <c r="AO543" s="4"/>
    </row>
    <row r="544" spans="1:41" ht="12.75"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J544" s="4"/>
      <c r="AK544" s="4"/>
      <c r="AL544" s="4"/>
      <c r="AM544" s="4"/>
      <c r="AN544" s="4"/>
      <c r="AO544" s="4"/>
    </row>
    <row r="545" spans="1:41" ht="12.75"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J545" s="4"/>
      <c r="AK545" s="4"/>
      <c r="AL545" s="4"/>
      <c r="AM545" s="4"/>
      <c r="AN545" s="4"/>
      <c r="AO545" s="4"/>
    </row>
    <row r="546" spans="1:41" ht="12.75"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J546" s="4"/>
      <c r="AK546" s="4"/>
      <c r="AL546" s="4"/>
      <c r="AM546" s="4"/>
      <c r="AN546" s="4"/>
      <c r="AO546" s="4"/>
    </row>
    <row r="547" spans="1:41" ht="12.75"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J547" s="4"/>
      <c r="AK547" s="4"/>
      <c r="AL547" s="4"/>
      <c r="AM547" s="4"/>
      <c r="AN547" s="4"/>
      <c r="AO547" s="4"/>
    </row>
    <row r="548" spans="1:41" ht="12.75"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J548" s="4"/>
      <c r="AK548" s="4"/>
      <c r="AL548" s="4"/>
      <c r="AM548" s="4"/>
      <c r="AN548" s="4"/>
      <c r="AO548" s="4"/>
    </row>
    <row r="549" spans="1:41" ht="12.75"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J549" s="4"/>
      <c r="AK549" s="4"/>
      <c r="AL549" s="4"/>
      <c r="AM549" s="4"/>
      <c r="AN549" s="4"/>
      <c r="AO549" s="4"/>
    </row>
    <row r="550" spans="1:41" ht="12.75"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J550" s="4"/>
      <c r="AK550" s="4"/>
      <c r="AL550" s="4"/>
      <c r="AM550" s="4"/>
      <c r="AN550" s="4"/>
      <c r="AO550" s="4"/>
    </row>
    <row r="551" spans="1:41" ht="12.75"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J551" s="4"/>
      <c r="AK551" s="4"/>
      <c r="AL551" s="4"/>
      <c r="AM551" s="4"/>
      <c r="AN551" s="4"/>
      <c r="AO551" s="4"/>
    </row>
    <row r="552" spans="1:41" ht="12.75"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J552" s="4"/>
      <c r="AK552" s="4"/>
      <c r="AL552" s="4"/>
      <c r="AM552" s="4"/>
      <c r="AN552" s="4"/>
      <c r="AO552" s="4"/>
    </row>
    <row r="553" spans="1:41" ht="12.75"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J553" s="4"/>
      <c r="AK553" s="4"/>
      <c r="AL553" s="4"/>
      <c r="AM553" s="4"/>
      <c r="AN553" s="4"/>
      <c r="AO553" s="4"/>
    </row>
    <row r="554" spans="1:41" ht="12.75"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J554" s="4"/>
      <c r="AK554" s="4"/>
      <c r="AL554" s="4"/>
      <c r="AM554" s="4"/>
      <c r="AN554" s="4"/>
      <c r="AO554" s="4"/>
    </row>
    <row r="555" spans="1:41" ht="12.75"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J555" s="4"/>
      <c r="AK555" s="4"/>
      <c r="AL555" s="4"/>
      <c r="AM555" s="4"/>
      <c r="AN555" s="4"/>
      <c r="AO555" s="4"/>
    </row>
    <row r="556" spans="1:41" ht="12.75"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J556" s="4"/>
      <c r="AK556" s="4"/>
      <c r="AL556" s="4"/>
      <c r="AM556" s="4"/>
      <c r="AN556" s="4"/>
      <c r="AO556" s="4"/>
    </row>
    <row r="557" spans="1:41" ht="12.75"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J557" s="4"/>
      <c r="AK557" s="4"/>
      <c r="AL557" s="4"/>
      <c r="AM557" s="4"/>
      <c r="AN557" s="4"/>
      <c r="AO557" s="4"/>
    </row>
    <row r="558" spans="1:41" ht="12.75"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J558" s="4"/>
      <c r="AK558" s="4"/>
      <c r="AL558" s="4"/>
      <c r="AM558" s="4"/>
      <c r="AN558" s="4"/>
      <c r="AO558" s="4"/>
    </row>
    <row r="559" spans="1:41" ht="12.75"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J559" s="4"/>
      <c r="AK559" s="4"/>
      <c r="AL559" s="4"/>
      <c r="AM559" s="4"/>
      <c r="AN559" s="4"/>
      <c r="AO559" s="4"/>
    </row>
    <row r="560" spans="1:41" ht="12.75"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J560" s="4"/>
      <c r="AK560" s="4"/>
      <c r="AL560" s="4"/>
      <c r="AM560" s="4"/>
      <c r="AN560" s="4"/>
      <c r="AO560" s="4"/>
    </row>
    <row r="561" spans="1:41" ht="12.75"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J561" s="4"/>
      <c r="AK561" s="4"/>
      <c r="AL561" s="4"/>
      <c r="AM561" s="4"/>
      <c r="AN561" s="4"/>
      <c r="AO561" s="4"/>
    </row>
    <row r="562" spans="1:41" ht="12.75"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J562" s="4"/>
      <c r="AK562" s="4"/>
      <c r="AL562" s="4"/>
      <c r="AM562" s="4"/>
      <c r="AN562" s="4"/>
      <c r="AO562" s="4"/>
    </row>
    <row r="563" spans="1:41" ht="12.75"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J563" s="4"/>
      <c r="AK563" s="4"/>
      <c r="AL563" s="4"/>
      <c r="AM563" s="4"/>
      <c r="AN563" s="4"/>
      <c r="AO563" s="4"/>
    </row>
    <row r="564" spans="1:41" ht="12.75"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J564" s="4"/>
      <c r="AK564" s="4"/>
      <c r="AL564" s="4"/>
      <c r="AM564" s="4"/>
      <c r="AN564" s="4"/>
      <c r="AO564" s="4"/>
    </row>
    <row r="565" spans="1:41" ht="12.75"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J565" s="4"/>
      <c r="AK565" s="4"/>
      <c r="AL565" s="4"/>
      <c r="AM565" s="4"/>
      <c r="AN565" s="4"/>
      <c r="AO565" s="4"/>
    </row>
    <row r="566" spans="1:41" ht="12.75"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J566" s="4"/>
      <c r="AK566" s="4"/>
      <c r="AL566" s="4"/>
      <c r="AM566" s="4"/>
      <c r="AN566" s="4"/>
      <c r="AO566" s="4"/>
    </row>
    <row r="567" spans="1:41" ht="12.75"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J567" s="4"/>
      <c r="AK567" s="4"/>
      <c r="AL567" s="4"/>
      <c r="AM567" s="4"/>
      <c r="AN567" s="4"/>
      <c r="AO567" s="4"/>
    </row>
    <row r="568" spans="1:41" ht="12.75"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J568" s="4"/>
      <c r="AK568" s="4"/>
      <c r="AL568" s="4"/>
      <c r="AM568" s="4"/>
      <c r="AN568" s="4"/>
      <c r="AO568" s="4"/>
    </row>
    <row r="569" spans="1:41" ht="12.75"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J569" s="4"/>
      <c r="AK569" s="4"/>
      <c r="AL569" s="4"/>
      <c r="AM569" s="4"/>
      <c r="AN569" s="4"/>
      <c r="AO569" s="4"/>
    </row>
    <row r="570" spans="1:41" ht="12.75"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J570" s="4"/>
      <c r="AK570" s="4"/>
      <c r="AL570" s="4"/>
      <c r="AM570" s="4"/>
      <c r="AN570" s="4"/>
      <c r="AO570" s="4"/>
    </row>
    <row r="571" spans="1:41" ht="12.75"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J571" s="4"/>
      <c r="AK571" s="4"/>
      <c r="AL571" s="4"/>
      <c r="AM571" s="4"/>
      <c r="AN571" s="4"/>
      <c r="AO571" s="4"/>
    </row>
    <row r="572" spans="1:41" ht="12.75"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J572" s="4"/>
      <c r="AK572" s="4"/>
      <c r="AL572" s="4"/>
      <c r="AM572" s="4"/>
      <c r="AN572" s="4"/>
      <c r="AO572" s="4"/>
    </row>
    <row r="573" spans="1:41" ht="12.75"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J573" s="4"/>
      <c r="AK573" s="4"/>
      <c r="AL573" s="4"/>
      <c r="AM573" s="4"/>
      <c r="AN573" s="4"/>
      <c r="AO573" s="4"/>
    </row>
    <row r="574" spans="1:41" ht="12.75"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J574" s="4"/>
      <c r="AK574" s="4"/>
      <c r="AL574" s="4"/>
      <c r="AM574" s="4"/>
      <c r="AN574" s="4"/>
      <c r="AO574" s="4"/>
    </row>
    <row r="575" spans="1:41" ht="12.75"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J575" s="4"/>
      <c r="AK575" s="4"/>
      <c r="AL575" s="4"/>
      <c r="AM575" s="4"/>
      <c r="AN575" s="4"/>
      <c r="AO575" s="4"/>
    </row>
    <row r="576" spans="1:41" ht="12.75"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J576" s="4"/>
      <c r="AK576" s="4"/>
      <c r="AL576" s="4"/>
      <c r="AM576" s="4"/>
      <c r="AN576" s="4"/>
      <c r="AO576" s="4"/>
    </row>
    <row r="577" spans="1:41" ht="12.75"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J577" s="4"/>
      <c r="AK577" s="4"/>
      <c r="AL577" s="4"/>
      <c r="AM577" s="4"/>
      <c r="AN577" s="4"/>
      <c r="AO577" s="4"/>
    </row>
    <row r="578" spans="1:41" ht="12.75"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J578" s="4"/>
      <c r="AK578" s="4"/>
      <c r="AL578" s="4"/>
      <c r="AM578" s="4"/>
      <c r="AN578" s="4"/>
      <c r="AO578" s="4"/>
    </row>
    <row r="579" spans="1:41" ht="12.75"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J579" s="4"/>
      <c r="AK579" s="4"/>
      <c r="AL579" s="4"/>
      <c r="AM579" s="4"/>
      <c r="AN579" s="4"/>
      <c r="AO579" s="4"/>
    </row>
    <row r="580" spans="1:41" ht="12.75"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J580" s="4"/>
      <c r="AK580" s="4"/>
      <c r="AL580" s="4"/>
      <c r="AM580" s="4"/>
      <c r="AN580" s="4"/>
      <c r="AO580" s="4"/>
    </row>
    <row r="581" spans="1:41" ht="12.75"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J581" s="4"/>
      <c r="AK581" s="4"/>
      <c r="AL581" s="4"/>
      <c r="AM581" s="4"/>
      <c r="AN581" s="4"/>
      <c r="AO581" s="4"/>
    </row>
    <row r="582" spans="1:41" ht="12.75"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J582" s="4"/>
      <c r="AK582" s="4"/>
      <c r="AL582" s="4"/>
      <c r="AM582" s="4"/>
      <c r="AN582" s="4"/>
      <c r="AO582" s="4"/>
    </row>
    <row r="583" spans="1:41" ht="12.75"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J583" s="4"/>
      <c r="AK583" s="4"/>
      <c r="AL583" s="4"/>
      <c r="AM583" s="4"/>
      <c r="AN583" s="4"/>
      <c r="AO583" s="4"/>
    </row>
    <row r="584" spans="1:41" ht="12.75"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J584" s="4"/>
      <c r="AK584" s="4"/>
      <c r="AL584" s="4"/>
      <c r="AM584" s="4"/>
      <c r="AN584" s="4"/>
      <c r="AO584" s="4"/>
    </row>
    <row r="585" spans="1:41" ht="12.75"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J585" s="4"/>
      <c r="AK585" s="4"/>
      <c r="AL585" s="4"/>
      <c r="AM585" s="4"/>
      <c r="AN585" s="4"/>
      <c r="AO585" s="4"/>
    </row>
    <row r="586" spans="1:41" ht="12.75"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J586" s="4"/>
      <c r="AK586" s="4"/>
      <c r="AL586" s="4"/>
      <c r="AM586" s="4"/>
      <c r="AN586" s="4"/>
      <c r="AO586" s="4"/>
    </row>
    <row r="587" spans="1:41" ht="12.75"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J587" s="4"/>
      <c r="AK587" s="4"/>
      <c r="AL587" s="4"/>
      <c r="AM587" s="4"/>
      <c r="AN587" s="4"/>
      <c r="AO587" s="4"/>
    </row>
    <row r="588" spans="1:41" ht="12.75"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J588" s="4"/>
      <c r="AK588" s="4"/>
      <c r="AL588" s="4"/>
      <c r="AM588" s="4"/>
      <c r="AN588" s="4"/>
      <c r="AO588" s="4"/>
    </row>
    <row r="589" spans="1:41" ht="12.75"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J589" s="4"/>
      <c r="AK589" s="4"/>
      <c r="AL589" s="4"/>
      <c r="AM589" s="4"/>
      <c r="AN589" s="4"/>
      <c r="AO589" s="4"/>
    </row>
    <row r="590" spans="1:41" ht="12.75"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J590" s="4"/>
      <c r="AK590" s="4"/>
      <c r="AL590" s="4"/>
      <c r="AM590" s="4"/>
      <c r="AN590" s="4"/>
      <c r="AO590" s="4"/>
    </row>
    <row r="591" spans="1:41" ht="12.75"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J591" s="4"/>
      <c r="AK591" s="4"/>
      <c r="AL591" s="4"/>
      <c r="AM591" s="4"/>
      <c r="AN591" s="4"/>
      <c r="AO591" s="4"/>
    </row>
    <row r="592" spans="1:41" ht="12.75"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J592" s="4"/>
      <c r="AK592" s="4"/>
      <c r="AL592" s="4"/>
      <c r="AM592" s="4"/>
      <c r="AN592" s="4"/>
      <c r="AO592" s="4"/>
    </row>
    <row r="593" spans="1:41" ht="12.75"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J593" s="4"/>
      <c r="AK593" s="4"/>
      <c r="AL593" s="4"/>
      <c r="AM593" s="4"/>
      <c r="AN593" s="4"/>
      <c r="AO593" s="4"/>
    </row>
    <row r="594" spans="1:41" ht="12.75"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J594" s="4"/>
      <c r="AK594" s="4"/>
      <c r="AL594" s="4"/>
      <c r="AM594" s="4"/>
      <c r="AN594" s="4"/>
      <c r="AO594" s="4"/>
    </row>
    <row r="595" spans="1:41" ht="12.75"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J595" s="4"/>
      <c r="AK595" s="4"/>
      <c r="AL595" s="4"/>
      <c r="AM595" s="4"/>
      <c r="AN595" s="4"/>
      <c r="AO595" s="4"/>
    </row>
    <row r="596" spans="1:41" ht="12.75"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J596" s="4"/>
      <c r="AK596" s="4"/>
      <c r="AL596" s="4"/>
      <c r="AM596" s="4"/>
      <c r="AN596" s="4"/>
      <c r="AO596" s="4"/>
    </row>
    <row r="597" spans="1:41" ht="12.75"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J597" s="4"/>
      <c r="AK597" s="4"/>
      <c r="AL597" s="4"/>
      <c r="AM597" s="4"/>
      <c r="AN597" s="4"/>
      <c r="AO597" s="4"/>
    </row>
    <row r="598" spans="1:41" ht="12.75"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J598" s="4"/>
      <c r="AK598" s="4"/>
      <c r="AL598" s="4"/>
      <c r="AM598" s="4"/>
      <c r="AN598" s="4"/>
      <c r="AO598" s="4"/>
    </row>
    <row r="599" spans="1:41" ht="12.75"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J599" s="4"/>
      <c r="AK599" s="4"/>
      <c r="AL599" s="4"/>
      <c r="AM599" s="4"/>
      <c r="AN599" s="4"/>
      <c r="AO599" s="4"/>
    </row>
    <row r="600" spans="1:41" ht="12.75"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J600" s="4"/>
      <c r="AK600" s="4"/>
      <c r="AL600" s="4"/>
      <c r="AM600" s="4"/>
      <c r="AN600" s="4"/>
      <c r="AO600" s="4"/>
    </row>
    <row r="601" spans="1:41" ht="12.75"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J601" s="4"/>
      <c r="AK601" s="4"/>
      <c r="AL601" s="4"/>
      <c r="AM601" s="4"/>
      <c r="AN601" s="4"/>
      <c r="AO601" s="4"/>
    </row>
    <row r="602" spans="1:41" ht="12.75"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J602" s="4"/>
      <c r="AK602" s="4"/>
      <c r="AL602" s="4"/>
      <c r="AM602" s="4"/>
      <c r="AN602" s="4"/>
      <c r="AO602" s="4"/>
    </row>
    <row r="603" spans="1:41" ht="12.75"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J603" s="4"/>
      <c r="AK603" s="4"/>
      <c r="AL603" s="4"/>
      <c r="AM603" s="4"/>
      <c r="AN603" s="4"/>
      <c r="AO603" s="4"/>
    </row>
    <row r="604" spans="1:41" ht="12.75"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J604" s="4"/>
      <c r="AK604" s="4"/>
      <c r="AL604" s="4"/>
      <c r="AM604" s="4"/>
      <c r="AN604" s="4"/>
      <c r="AO604" s="4"/>
    </row>
    <row r="605" spans="1:41" ht="12.75"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J605" s="4"/>
      <c r="AK605" s="4"/>
      <c r="AL605" s="4"/>
      <c r="AM605" s="4"/>
      <c r="AN605" s="4"/>
      <c r="AO605" s="4"/>
    </row>
    <row r="606" spans="1:41" ht="12.75"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J606" s="4"/>
      <c r="AK606" s="4"/>
      <c r="AL606" s="4"/>
      <c r="AM606" s="4"/>
      <c r="AN606" s="4"/>
      <c r="AO606" s="4"/>
    </row>
    <row r="607" spans="1:41" ht="12.75"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J607" s="4"/>
      <c r="AK607" s="4"/>
      <c r="AL607" s="4"/>
      <c r="AM607" s="4"/>
      <c r="AN607" s="4"/>
      <c r="AO607" s="4"/>
    </row>
    <row r="608" spans="1:41" ht="12.75"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J608" s="4"/>
      <c r="AK608" s="4"/>
      <c r="AL608" s="4"/>
      <c r="AM608" s="4"/>
      <c r="AN608" s="4"/>
      <c r="AO608" s="4"/>
    </row>
    <row r="609" spans="1:41" ht="12.75"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J609" s="4"/>
      <c r="AK609" s="4"/>
      <c r="AL609" s="4"/>
      <c r="AM609" s="4"/>
      <c r="AN609" s="4"/>
      <c r="AO609" s="4"/>
    </row>
    <row r="610" spans="1:41" ht="12.75"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J610" s="4"/>
      <c r="AK610" s="4"/>
      <c r="AL610" s="4"/>
      <c r="AM610" s="4"/>
      <c r="AN610" s="4"/>
      <c r="AO610" s="4"/>
    </row>
    <row r="611" spans="1:41" ht="12.75"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J611" s="4"/>
      <c r="AK611" s="4"/>
      <c r="AL611" s="4"/>
      <c r="AM611" s="4"/>
      <c r="AN611" s="4"/>
      <c r="AO611" s="4"/>
    </row>
    <row r="612" spans="1:41" ht="12.75"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J612" s="4"/>
      <c r="AK612" s="4"/>
      <c r="AL612" s="4"/>
      <c r="AM612" s="4"/>
      <c r="AN612" s="4"/>
      <c r="AO612" s="4"/>
    </row>
    <row r="613" spans="1:41" ht="12.75"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J613" s="4"/>
      <c r="AK613" s="4"/>
      <c r="AL613" s="4"/>
      <c r="AM613" s="4"/>
      <c r="AN613" s="4"/>
      <c r="AO613" s="4"/>
    </row>
    <row r="614" spans="1:41" ht="12.75"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J614" s="4"/>
      <c r="AK614" s="4"/>
      <c r="AL614" s="4"/>
      <c r="AM614" s="4"/>
      <c r="AN614" s="4"/>
      <c r="AO614" s="4"/>
    </row>
    <row r="615" spans="1:41" ht="12.75"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J615" s="4"/>
      <c r="AK615" s="4"/>
      <c r="AL615" s="4"/>
      <c r="AM615" s="4"/>
      <c r="AN615" s="4"/>
      <c r="AO615" s="4"/>
    </row>
    <row r="616" spans="1:41" ht="12.75"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J616" s="4"/>
      <c r="AK616" s="4"/>
      <c r="AL616" s="4"/>
      <c r="AM616" s="4"/>
      <c r="AN616" s="4"/>
      <c r="AO616" s="4"/>
    </row>
    <row r="617" spans="1:41" ht="12.75"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J617" s="4"/>
      <c r="AK617" s="4"/>
      <c r="AL617" s="4"/>
      <c r="AM617" s="4"/>
      <c r="AN617" s="4"/>
      <c r="AO617" s="4"/>
    </row>
    <row r="618" spans="1:41" ht="12.75"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J618" s="4"/>
      <c r="AK618" s="4"/>
      <c r="AL618" s="4"/>
      <c r="AM618" s="4"/>
      <c r="AN618" s="4"/>
      <c r="AO618" s="4"/>
    </row>
    <row r="619" spans="1:41" ht="12.75"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J619" s="4"/>
      <c r="AK619" s="4"/>
      <c r="AL619" s="4"/>
      <c r="AM619" s="4"/>
      <c r="AN619" s="4"/>
      <c r="AO619" s="4"/>
    </row>
    <row r="620" spans="1:41" ht="12.75"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J620" s="4"/>
      <c r="AK620" s="4"/>
      <c r="AL620" s="4"/>
      <c r="AM620" s="4"/>
      <c r="AN620" s="4"/>
      <c r="AO620" s="4"/>
    </row>
    <row r="621" spans="1:41" ht="12.75"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J621" s="4"/>
      <c r="AK621" s="4"/>
      <c r="AL621" s="4"/>
      <c r="AM621" s="4"/>
      <c r="AN621" s="4"/>
      <c r="AO621" s="4"/>
    </row>
    <row r="622" spans="1:41" ht="12.75"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J622" s="4"/>
      <c r="AK622" s="4"/>
      <c r="AL622" s="4"/>
      <c r="AM622" s="4"/>
      <c r="AN622" s="4"/>
      <c r="AO622" s="4"/>
    </row>
    <row r="623" spans="1:41" ht="12.75"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J623" s="4"/>
      <c r="AK623" s="4"/>
      <c r="AL623" s="4"/>
      <c r="AM623" s="4"/>
      <c r="AN623" s="4"/>
      <c r="AO623" s="4"/>
    </row>
    <row r="624" spans="1:41" ht="12.75"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J624" s="4"/>
      <c r="AK624" s="4"/>
      <c r="AL624" s="4"/>
      <c r="AM624" s="4"/>
      <c r="AN624" s="4"/>
      <c r="AO624" s="4"/>
    </row>
    <row r="625" spans="1:41" ht="12.75"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J625" s="4"/>
      <c r="AK625" s="4"/>
      <c r="AL625" s="4"/>
      <c r="AM625" s="4"/>
      <c r="AN625" s="4"/>
      <c r="AO625" s="4"/>
    </row>
    <row r="626" spans="1:41" ht="12.75"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J626" s="4"/>
      <c r="AK626" s="4"/>
      <c r="AL626" s="4"/>
      <c r="AM626" s="4"/>
      <c r="AN626" s="4"/>
      <c r="AO626" s="4"/>
    </row>
    <row r="627" spans="1:41" ht="12.75"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J627" s="4"/>
      <c r="AK627" s="4"/>
      <c r="AL627" s="4"/>
      <c r="AM627" s="4"/>
      <c r="AN627" s="4"/>
      <c r="AO627" s="4"/>
    </row>
    <row r="628" spans="1:41" ht="12.75"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J628" s="4"/>
      <c r="AK628" s="4"/>
      <c r="AL628" s="4"/>
      <c r="AM628" s="4"/>
      <c r="AN628" s="4"/>
      <c r="AO628" s="4"/>
    </row>
    <row r="629" spans="1:41" ht="12.75"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J629" s="4"/>
      <c r="AK629" s="4"/>
      <c r="AL629" s="4"/>
      <c r="AM629" s="4"/>
      <c r="AN629" s="4"/>
      <c r="AO629" s="4"/>
    </row>
    <row r="630" spans="1:41" ht="12.75"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J630" s="4"/>
      <c r="AK630" s="4"/>
      <c r="AL630" s="4"/>
      <c r="AM630" s="4"/>
      <c r="AN630" s="4"/>
      <c r="AO630" s="4"/>
    </row>
    <row r="631" spans="1:41" ht="12.75"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J631" s="4"/>
      <c r="AK631" s="4"/>
      <c r="AL631" s="4"/>
      <c r="AM631" s="4"/>
      <c r="AN631" s="4"/>
      <c r="AO631" s="4"/>
    </row>
    <row r="632" spans="1:41" ht="12.75"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J632" s="4"/>
      <c r="AK632" s="4"/>
      <c r="AL632" s="4"/>
      <c r="AM632" s="4"/>
      <c r="AN632" s="4"/>
      <c r="AO632" s="4"/>
    </row>
    <row r="633" spans="1:41" ht="12.75"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J633" s="4"/>
      <c r="AK633" s="4"/>
      <c r="AL633" s="4"/>
      <c r="AM633" s="4"/>
      <c r="AN633" s="4"/>
      <c r="AO633" s="4"/>
    </row>
    <row r="634" spans="1:41" ht="12.75"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J634" s="4"/>
      <c r="AK634" s="4"/>
      <c r="AL634" s="4"/>
      <c r="AM634" s="4"/>
      <c r="AN634" s="4"/>
      <c r="AO634" s="4"/>
    </row>
    <row r="635" spans="1:41" ht="12.75"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J635" s="4"/>
      <c r="AK635" s="4"/>
      <c r="AL635" s="4"/>
      <c r="AM635" s="4"/>
      <c r="AN635" s="4"/>
      <c r="AO635" s="4"/>
    </row>
    <row r="636" spans="1:41" ht="12.75"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J636" s="4"/>
      <c r="AK636" s="4"/>
      <c r="AL636" s="4"/>
      <c r="AM636" s="4"/>
      <c r="AN636" s="4"/>
      <c r="AO636" s="4"/>
    </row>
    <row r="637" spans="1:41" ht="12.75"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J637" s="4"/>
      <c r="AK637" s="4"/>
      <c r="AL637" s="4"/>
      <c r="AM637" s="4"/>
      <c r="AN637" s="4"/>
      <c r="AO637" s="4"/>
    </row>
    <row r="638" spans="1:41" ht="12.75"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J638" s="4"/>
      <c r="AK638" s="4"/>
      <c r="AL638" s="4"/>
      <c r="AM638" s="4"/>
      <c r="AN638" s="4"/>
      <c r="AO638" s="4"/>
    </row>
    <row r="639" spans="1:41" ht="12.75"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J639" s="4"/>
      <c r="AK639" s="4"/>
      <c r="AL639" s="4"/>
      <c r="AM639" s="4"/>
      <c r="AN639" s="4"/>
      <c r="AO639" s="4"/>
    </row>
    <row r="640" spans="1:41" ht="12.75"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J640" s="4"/>
      <c r="AK640" s="4"/>
      <c r="AL640" s="4"/>
      <c r="AM640" s="4"/>
      <c r="AN640" s="4"/>
      <c r="AO640" s="4"/>
    </row>
    <row r="641" spans="1:41" ht="12.75"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J641" s="4"/>
      <c r="AK641" s="4"/>
      <c r="AL641" s="4"/>
      <c r="AM641" s="4"/>
      <c r="AN641" s="4"/>
      <c r="AO641" s="4"/>
    </row>
    <row r="642" spans="1:41" ht="12.75"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J642" s="4"/>
      <c r="AK642" s="4"/>
      <c r="AL642" s="4"/>
      <c r="AM642" s="4"/>
      <c r="AN642" s="4"/>
      <c r="AO642" s="4"/>
    </row>
    <row r="643" spans="1:41" ht="12.75"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J643" s="4"/>
      <c r="AK643" s="4"/>
      <c r="AL643" s="4"/>
      <c r="AM643" s="4"/>
      <c r="AN643" s="4"/>
      <c r="AO643" s="4"/>
    </row>
    <row r="644" spans="1:41" ht="12.75"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J644" s="4"/>
      <c r="AK644" s="4"/>
      <c r="AL644" s="4"/>
      <c r="AM644" s="4"/>
      <c r="AN644" s="4"/>
      <c r="AO644" s="4"/>
    </row>
    <row r="645" spans="1:41" ht="12.75"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J645" s="4"/>
      <c r="AK645" s="4"/>
      <c r="AL645" s="4"/>
      <c r="AM645" s="4"/>
      <c r="AN645" s="4"/>
      <c r="AO645" s="4"/>
    </row>
    <row r="646" spans="1:41" ht="12.75"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J646" s="4"/>
      <c r="AK646" s="4"/>
      <c r="AL646" s="4"/>
      <c r="AM646" s="4"/>
      <c r="AN646" s="4"/>
      <c r="AO646" s="4"/>
    </row>
    <row r="647" spans="1:41" ht="12.75"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J647" s="4"/>
      <c r="AK647" s="4"/>
      <c r="AL647" s="4"/>
      <c r="AM647" s="4"/>
      <c r="AN647" s="4"/>
      <c r="AO647" s="4"/>
    </row>
    <row r="648" spans="1:41" ht="12.75"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J648" s="4"/>
      <c r="AK648" s="4"/>
      <c r="AL648" s="4"/>
      <c r="AM648" s="4"/>
      <c r="AN648" s="4"/>
      <c r="AO648" s="4"/>
    </row>
    <row r="649" spans="1:41" ht="12.75"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J649" s="4"/>
      <c r="AK649" s="4"/>
      <c r="AL649" s="4"/>
      <c r="AM649" s="4"/>
      <c r="AN649" s="4"/>
      <c r="AO649" s="4"/>
    </row>
    <row r="650" spans="1:41" ht="12.75"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J650" s="4"/>
      <c r="AK650" s="4"/>
      <c r="AL650" s="4"/>
      <c r="AM650" s="4"/>
      <c r="AN650" s="4"/>
      <c r="AO650" s="4"/>
    </row>
    <row r="651" spans="1:41" ht="12.75"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J651" s="4"/>
      <c r="AK651" s="4"/>
      <c r="AL651" s="4"/>
      <c r="AM651" s="4"/>
      <c r="AN651" s="4"/>
      <c r="AO651" s="4"/>
    </row>
    <row r="652" spans="1:41" ht="12.75"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J652" s="4"/>
      <c r="AK652" s="4"/>
      <c r="AL652" s="4"/>
      <c r="AM652" s="4"/>
      <c r="AN652" s="4"/>
      <c r="AO652" s="4"/>
    </row>
    <row r="653" spans="1:41" ht="12.75"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J653" s="4"/>
      <c r="AK653" s="4"/>
      <c r="AL653" s="4"/>
      <c r="AM653" s="4"/>
      <c r="AN653" s="4"/>
      <c r="AO653" s="4"/>
    </row>
    <row r="654" spans="1:41" ht="12.75"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J654" s="4"/>
      <c r="AK654" s="4"/>
      <c r="AL654" s="4"/>
      <c r="AM654" s="4"/>
      <c r="AN654" s="4"/>
      <c r="AO654" s="4"/>
    </row>
    <row r="655" spans="1:41" ht="12.75"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J655" s="4"/>
      <c r="AK655" s="4"/>
      <c r="AL655" s="4"/>
      <c r="AM655" s="4"/>
      <c r="AN655" s="4"/>
      <c r="AO655" s="4"/>
    </row>
    <row r="656" spans="1:41" ht="12.75"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J656" s="4"/>
      <c r="AK656" s="4"/>
      <c r="AL656" s="4"/>
      <c r="AM656" s="4"/>
      <c r="AN656" s="4"/>
      <c r="AO656" s="4"/>
    </row>
    <row r="657" spans="1:41" ht="12.75"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J657" s="4"/>
      <c r="AK657" s="4"/>
      <c r="AL657" s="4"/>
      <c r="AM657" s="4"/>
      <c r="AN657" s="4"/>
      <c r="AO657" s="4"/>
    </row>
    <row r="658" spans="1:41" ht="12.75"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J658" s="4"/>
      <c r="AK658" s="4"/>
      <c r="AL658" s="4"/>
      <c r="AM658" s="4"/>
      <c r="AN658" s="4"/>
      <c r="AO658" s="4"/>
    </row>
    <row r="659" spans="1:41" ht="12.75"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J659" s="4"/>
      <c r="AK659" s="4"/>
      <c r="AL659" s="4"/>
      <c r="AM659" s="4"/>
      <c r="AN659" s="4"/>
      <c r="AO659" s="4"/>
    </row>
    <row r="660" spans="1:41" ht="12.75"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J660" s="4"/>
      <c r="AK660" s="4"/>
      <c r="AL660" s="4"/>
      <c r="AM660" s="4"/>
      <c r="AN660" s="4"/>
      <c r="AO660" s="4"/>
    </row>
    <row r="661" spans="1:41" ht="12.75"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J661" s="4"/>
      <c r="AK661" s="4"/>
      <c r="AL661" s="4"/>
      <c r="AM661" s="4"/>
      <c r="AN661" s="4"/>
      <c r="AO661" s="4"/>
    </row>
    <row r="662" spans="1:41" ht="12.75"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J662" s="4"/>
      <c r="AK662" s="4"/>
      <c r="AL662" s="4"/>
      <c r="AM662" s="4"/>
      <c r="AN662" s="4"/>
      <c r="AO662" s="4"/>
    </row>
    <row r="663" spans="1:41" ht="12.75"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J663" s="4"/>
      <c r="AK663" s="4"/>
      <c r="AL663" s="4"/>
      <c r="AM663" s="4"/>
      <c r="AN663" s="4"/>
      <c r="AO663" s="4"/>
    </row>
    <row r="664" spans="1:41" ht="12.75"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J664" s="4"/>
      <c r="AK664" s="4"/>
      <c r="AL664" s="4"/>
      <c r="AM664" s="4"/>
      <c r="AN664" s="4"/>
      <c r="AO664" s="4"/>
    </row>
    <row r="665" spans="1:41" ht="12.75"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J665" s="4"/>
      <c r="AK665" s="4"/>
      <c r="AL665" s="4"/>
      <c r="AM665" s="4"/>
      <c r="AN665" s="4"/>
      <c r="AO665" s="4"/>
    </row>
    <row r="666" spans="1:41" ht="12.75"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J666" s="4"/>
      <c r="AK666" s="4"/>
      <c r="AL666" s="4"/>
      <c r="AM666" s="4"/>
      <c r="AN666" s="4"/>
      <c r="AO666" s="4"/>
    </row>
    <row r="667" spans="1:41" ht="12.75"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J667" s="4"/>
      <c r="AK667" s="4"/>
      <c r="AL667" s="4"/>
      <c r="AM667" s="4"/>
      <c r="AN667" s="4"/>
      <c r="AO667" s="4"/>
    </row>
    <row r="668" spans="1:41" ht="12.75"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J668" s="4"/>
      <c r="AK668" s="4"/>
      <c r="AL668" s="4"/>
      <c r="AM668" s="4"/>
      <c r="AN668" s="4"/>
      <c r="AO668" s="4"/>
    </row>
    <row r="669" spans="1:41" ht="12.75"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J669" s="4"/>
      <c r="AK669" s="4"/>
      <c r="AL669" s="4"/>
      <c r="AM669" s="4"/>
      <c r="AN669" s="4"/>
      <c r="AO669" s="4"/>
    </row>
    <row r="670" spans="1:41" ht="12.75"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J670" s="4"/>
      <c r="AK670" s="4"/>
      <c r="AL670" s="4"/>
      <c r="AM670" s="4"/>
      <c r="AN670" s="4"/>
      <c r="AO670" s="4"/>
    </row>
    <row r="671" spans="1:41" ht="12.75"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J671" s="4"/>
      <c r="AK671" s="4"/>
      <c r="AL671" s="4"/>
      <c r="AM671" s="4"/>
      <c r="AN671" s="4"/>
      <c r="AO671" s="4"/>
    </row>
    <row r="672" spans="1:41" ht="12.75"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J672" s="4"/>
      <c r="AK672" s="4"/>
      <c r="AL672" s="4"/>
      <c r="AM672" s="4"/>
      <c r="AN672" s="4"/>
      <c r="AO672" s="4"/>
    </row>
    <row r="673" spans="1:41" ht="12.75"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J673" s="4"/>
      <c r="AK673" s="4"/>
      <c r="AL673" s="4"/>
      <c r="AM673" s="4"/>
      <c r="AN673" s="4"/>
      <c r="AO673" s="4"/>
    </row>
    <row r="674" spans="1:41" ht="12.75"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J674" s="4"/>
      <c r="AK674" s="4"/>
      <c r="AL674" s="4"/>
      <c r="AM674" s="4"/>
      <c r="AN674" s="4"/>
      <c r="AO674" s="4"/>
    </row>
    <row r="675" spans="1:41" ht="12.75"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J675" s="4"/>
      <c r="AK675" s="4"/>
      <c r="AL675" s="4"/>
      <c r="AM675" s="4"/>
      <c r="AN675" s="4"/>
      <c r="AO675" s="4"/>
    </row>
    <row r="676" spans="1:41" ht="12.75"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J676" s="4"/>
      <c r="AK676" s="4"/>
      <c r="AL676" s="4"/>
      <c r="AM676" s="4"/>
      <c r="AN676" s="4"/>
      <c r="AO676" s="4"/>
    </row>
    <row r="677" spans="1:41" ht="12.75"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J677" s="4"/>
      <c r="AK677" s="4"/>
      <c r="AL677" s="4"/>
      <c r="AM677" s="4"/>
      <c r="AN677" s="4"/>
      <c r="AO677" s="4"/>
    </row>
    <row r="678" spans="1:41" ht="12.75"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J678" s="4"/>
      <c r="AK678" s="4"/>
      <c r="AL678" s="4"/>
      <c r="AM678" s="4"/>
      <c r="AN678" s="4"/>
      <c r="AO678" s="4"/>
    </row>
    <row r="679" spans="1:41" ht="12.75"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J679" s="4"/>
      <c r="AK679" s="4"/>
      <c r="AL679" s="4"/>
      <c r="AM679" s="4"/>
      <c r="AN679" s="4"/>
      <c r="AO679" s="4"/>
    </row>
    <row r="680" spans="1:41" ht="12.75"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J680" s="4"/>
      <c r="AK680" s="4"/>
      <c r="AL680" s="4"/>
      <c r="AM680" s="4"/>
      <c r="AN680" s="4"/>
      <c r="AO680" s="4"/>
    </row>
    <row r="681" spans="1:41" ht="12.75"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J681" s="4"/>
      <c r="AK681" s="4"/>
      <c r="AL681" s="4"/>
      <c r="AM681" s="4"/>
      <c r="AN681" s="4"/>
      <c r="AO681" s="4"/>
    </row>
    <row r="682" spans="1:41" ht="12.75"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J682" s="4"/>
      <c r="AK682" s="4"/>
      <c r="AL682" s="4"/>
      <c r="AM682" s="4"/>
      <c r="AN682" s="4"/>
      <c r="AO682" s="4"/>
    </row>
    <row r="683" spans="1:41" ht="12.75"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J683" s="4"/>
      <c r="AK683" s="4"/>
      <c r="AL683" s="4"/>
      <c r="AM683" s="4"/>
      <c r="AN683" s="4"/>
      <c r="AO683" s="4"/>
    </row>
    <row r="684" spans="1:41" ht="12.75"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J684" s="4"/>
      <c r="AK684" s="4"/>
      <c r="AL684" s="4"/>
      <c r="AM684" s="4"/>
      <c r="AN684" s="4"/>
      <c r="AO684" s="4"/>
    </row>
    <row r="685" spans="1:41" ht="12.75"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J685" s="4"/>
      <c r="AK685" s="4"/>
      <c r="AL685" s="4"/>
      <c r="AM685" s="4"/>
      <c r="AN685" s="4"/>
      <c r="AO685" s="4"/>
    </row>
    <row r="686" spans="1:41" ht="12.75"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J686" s="4"/>
      <c r="AK686" s="4"/>
      <c r="AL686" s="4"/>
      <c r="AM686" s="4"/>
      <c r="AN686" s="4"/>
      <c r="AO686" s="4"/>
    </row>
    <row r="687" spans="1:41" ht="12.75"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J687" s="4"/>
      <c r="AK687" s="4"/>
      <c r="AL687" s="4"/>
      <c r="AM687" s="4"/>
      <c r="AN687" s="4"/>
      <c r="AO687" s="4"/>
    </row>
    <row r="688" spans="1:41" ht="12.75"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J688" s="4"/>
      <c r="AK688" s="4"/>
      <c r="AL688" s="4"/>
      <c r="AM688" s="4"/>
      <c r="AN688" s="4"/>
      <c r="AO688" s="4"/>
    </row>
    <row r="689" spans="1:41" ht="12.75"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J689" s="4"/>
      <c r="AK689" s="4"/>
      <c r="AL689" s="4"/>
      <c r="AM689" s="4"/>
      <c r="AN689" s="4"/>
      <c r="AO689" s="4"/>
    </row>
    <row r="690" spans="1:41" ht="12.75"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J690" s="4"/>
      <c r="AK690" s="4"/>
      <c r="AL690" s="4"/>
      <c r="AM690" s="4"/>
      <c r="AN690" s="4"/>
      <c r="AO690" s="4"/>
    </row>
    <row r="691" spans="1:41" ht="12.75"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J691" s="4"/>
      <c r="AK691" s="4"/>
      <c r="AL691" s="4"/>
      <c r="AM691" s="4"/>
      <c r="AN691" s="4"/>
      <c r="AO691" s="4"/>
    </row>
    <row r="692" spans="1:41" ht="12.75"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J692" s="4"/>
      <c r="AK692" s="4"/>
      <c r="AL692" s="4"/>
      <c r="AM692" s="4"/>
      <c r="AN692" s="4"/>
      <c r="AO692" s="4"/>
    </row>
    <row r="693" spans="1:41" ht="12.75"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J693" s="4"/>
      <c r="AK693" s="4"/>
      <c r="AL693" s="4"/>
      <c r="AM693" s="4"/>
      <c r="AN693" s="4"/>
      <c r="AO693" s="4"/>
    </row>
    <row r="694" spans="1:41" ht="12.75"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J694" s="4"/>
      <c r="AK694" s="4"/>
      <c r="AL694" s="4"/>
      <c r="AM694" s="4"/>
      <c r="AN694" s="4"/>
      <c r="AO694" s="4"/>
    </row>
    <row r="695" spans="1:41" ht="12.75"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J695" s="4"/>
      <c r="AK695" s="4"/>
      <c r="AL695" s="4"/>
      <c r="AM695" s="4"/>
      <c r="AN695" s="4"/>
      <c r="AO695" s="4"/>
    </row>
    <row r="696" spans="1:41" ht="12.75"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J696" s="4"/>
      <c r="AK696" s="4"/>
      <c r="AL696" s="4"/>
      <c r="AM696" s="4"/>
      <c r="AN696" s="4"/>
      <c r="AO696" s="4"/>
    </row>
    <row r="697" spans="1:41" ht="12.75"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J697" s="4"/>
      <c r="AK697" s="4"/>
      <c r="AL697" s="4"/>
      <c r="AM697" s="4"/>
      <c r="AN697" s="4"/>
      <c r="AO697" s="4"/>
    </row>
    <row r="698" spans="1:41" ht="12.75"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J698" s="4"/>
      <c r="AK698" s="4"/>
      <c r="AL698" s="4"/>
      <c r="AM698" s="4"/>
      <c r="AN698" s="4"/>
      <c r="AO698" s="4"/>
    </row>
    <row r="699" spans="1:41" ht="12.75"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J699" s="4"/>
      <c r="AK699" s="4"/>
      <c r="AL699" s="4"/>
      <c r="AM699" s="4"/>
      <c r="AN699" s="4"/>
      <c r="AO699" s="4"/>
    </row>
    <row r="700" spans="1:41" ht="12.75"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J700" s="4"/>
      <c r="AK700" s="4"/>
      <c r="AL700" s="4"/>
      <c r="AM700" s="4"/>
      <c r="AN700" s="4"/>
      <c r="AO700" s="4"/>
    </row>
    <row r="701" spans="1:41" ht="12.75"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J701" s="4"/>
      <c r="AK701" s="4"/>
      <c r="AL701" s="4"/>
      <c r="AM701" s="4"/>
      <c r="AN701" s="4"/>
      <c r="AO701" s="4"/>
    </row>
    <row r="702" spans="1:41" ht="12.75"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J702" s="4"/>
      <c r="AK702" s="4"/>
      <c r="AL702" s="4"/>
      <c r="AM702" s="4"/>
      <c r="AN702" s="4"/>
      <c r="AO702" s="4"/>
    </row>
    <row r="703" spans="1:41" ht="12.75"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J703" s="4"/>
      <c r="AK703" s="4"/>
      <c r="AL703" s="4"/>
      <c r="AM703" s="4"/>
      <c r="AN703" s="4"/>
      <c r="AO703" s="4"/>
    </row>
    <row r="704" spans="1:41" ht="12.75"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J704" s="4"/>
      <c r="AK704" s="4"/>
      <c r="AL704" s="4"/>
      <c r="AM704" s="4"/>
      <c r="AN704" s="4"/>
      <c r="AO704" s="4"/>
    </row>
    <row r="705" spans="1:41" ht="12.75"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J705" s="4"/>
      <c r="AK705" s="4"/>
      <c r="AL705" s="4"/>
      <c r="AM705" s="4"/>
      <c r="AN705" s="4"/>
      <c r="AO705" s="4"/>
    </row>
    <row r="706" spans="1:41" ht="12.75"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J706" s="4"/>
      <c r="AK706" s="4"/>
      <c r="AL706" s="4"/>
      <c r="AM706" s="4"/>
      <c r="AN706" s="4"/>
      <c r="AO706" s="4"/>
    </row>
    <row r="707" spans="1:41" ht="12.75"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J707" s="4"/>
      <c r="AK707" s="4"/>
      <c r="AL707" s="4"/>
      <c r="AM707" s="4"/>
      <c r="AN707" s="4"/>
      <c r="AO707" s="4"/>
    </row>
    <row r="708" spans="1:41" ht="12.75"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J708" s="4"/>
      <c r="AK708" s="4"/>
      <c r="AL708" s="4"/>
      <c r="AM708" s="4"/>
      <c r="AN708" s="4"/>
      <c r="AO708" s="4"/>
    </row>
    <row r="709" spans="1:41" ht="12.75"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J709" s="4"/>
      <c r="AK709" s="4"/>
      <c r="AL709" s="4"/>
      <c r="AM709" s="4"/>
      <c r="AN709" s="4"/>
      <c r="AO709" s="4"/>
    </row>
    <row r="710" spans="1:41" ht="12.75"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J710" s="4"/>
      <c r="AK710" s="4"/>
      <c r="AL710" s="4"/>
      <c r="AM710" s="4"/>
      <c r="AN710" s="4"/>
      <c r="AO710" s="4"/>
    </row>
    <row r="711" spans="1:41" ht="12.75"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J711" s="4"/>
      <c r="AK711" s="4"/>
      <c r="AL711" s="4"/>
      <c r="AM711" s="4"/>
      <c r="AN711" s="4"/>
      <c r="AO711" s="4"/>
    </row>
    <row r="712" spans="1:41" ht="12.75"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J712" s="4"/>
      <c r="AK712" s="4"/>
      <c r="AL712" s="4"/>
      <c r="AM712" s="4"/>
      <c r="AN712" s="4"/>
      <c r="AO712" s="4"/>
    </row>
    <row r="713" spans="1:41" ht="12.75"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J713" s="4"/>
      <c r="AK713" s="4"/>
      <c r="AL713" s="4"/>
      <c r="AM713" s="4"/>
      <c r="AN713" s="4"/>
      <c r="AO713" s="4"/>
    </row>
    <row r="714" spans="1:41" ht="12.75"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J714" s="4"/>
      <c r="AK714" s="4"/>
      <c r="AL714" s="4"/>
      <c r="AM714" s="4"/>
      <c r="AN714" s="4"/>
      <c r="AO714" s="4"/>
    </row>
    <row r="715" spans="1:41" ht="12.75"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J715" s="4"/>
      <c r="AK715" s="4"/>
      <c r="AL715" s="4"/>
      <c r="AM715" s="4"/>
      <c r="AN715" s="4"/>
      <c r="AO715" s="4"/>
    </row>
    <row r="716" spans="1:41" ht="12.75"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J716" s="4"/>
      <c r="AK716" s="4"/>
      <c r="AL716" s="4"/>
      <c r="AM716" s="4"/>
      <c r="AN716" s="4"/>
      <c r="AO716" s="4"/>
    </row>
    <row r="717" spans="1:41" ht="12.75"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J717" s="4"/>
      <c r="AK717" s="4"/>
      <c r="AL717" s="4"/>
      <c r="AM717" s="4"/>
      <c r="AN717" s="4"/>
      <c r="AO717" s="4"/>
    </row>
    <row r="718" spans="1:41" ht="12.75"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J718" s="4"/>
      <c r="AK718" s="4"/>
      <c r="AL718" s="4"/>
      <c r="AM718" s="4"/>
      <c r="AN718" s="4"/>
      <c r="AO718" s="4"/>
    </row>
    <row r="719" spans="1:41" ht="12.75"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J719" s="4"/>
      <c r="AK719" s="4"/>
      <c r="AL719" s="4"/>
      <c r="AM719" s="4"/>
      <c r="AN719" s="4"/>
      <c r="AO719" s="4"/>
    </row>
    <row r="720" spans="1:41" ht="12.75"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J720" s="4"/>
      <c r="AK720" s="4"/>
      <c r="AL720" s="4"/>
      <c r="AM720" s="4"/>
      <c r="AN720" s="4"/>
      <c r="AO720" s="4"/>
    </row>
    <row r="721" spans="1:41" ht="12.75"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J721" s="4"/>
      <c r="AK721" s="4"/>
      <c r="AL721" s="4"/>
      <c r="AM721" s="4"/>
      <c r="AN721" s="4"/>
      <c r="AO721" s="4"/>
    </row>
    <row r="722" spans="1:41" ht="12.75"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J722" s="4"/>
      <c r="AK722" s="4"/>
      <c r="AL722" s="4"/>
      <c r="AM722" s="4"/>
      <c r="AN722" s="4"/>
      <c r="AO722" s="4"/>
    </row>
    <row r="723" spans="1:41" ht="12.75"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J723" s="4"/>
      <c r="AK723" s="4"/>
      <c r="AL723" s="4"/>
      <c r="AM723" s="4"/>
      <c r="AN723" s="4"/>
      <c r="AO723" s="4"/>
    </row>
    <row r="724" spans="1:41" ht="12.75"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J724" s="4"/>
      <c r="AK724" s="4"/>
      <c r="AL724" s="4"/>
      <c r="AM724" s="4"/>
      <c r="AN724" s="4"/>
      <c r="AO724" s="4"/>
    </row>
    <row r="725" spans="1:41" ht="12.75"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J725" s="4"/>
      <c r="AK725" s="4"/>
      <c r="AL725" s="4"/>
      <c r="AM725" s="4"/>
      <c r="AN725" s="4"/>
      <c r="AO725" s="4"/>
    </row>
    <row r="726" spans="1:41" ht="12.75"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J726" s="4"/>
      <c r="AK726" s="4"/>
      <c r="AL726" s="4"/>
      <c r="AM726" s="4"/>
      <c r="AN726" s="4"/>
      <c r="AO726" s="4"/>
    </row>
    <row r="727" spans="1:41" ht="12.75"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J727" s="4"/>
      <c r="AK727" s="4"/>
      <c r="AL727" s="4"/>
      <c r="AM727" s="4"/>
      <c r="AN727" s="4"/>
      <c r="AO727" s="4"/>
    </row>
    <row r="728" spans="1:41" ht="12.75"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J728" s="4"/>
      <c r="AK728" s="4"/>
      <c r="AL728" s="4"/>
      <c r="AM728" s="4"/>
      <c r="AN728" s="4"/>
      <c r="AO728" s="4"/>
    </row>
    <row r="729" spans="1:41" ht="12.75"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J729" s="4"/>
      <c r="AK729" s="4"/>
      <c r="AL729" s="4"/>
      <c r="AM729" s="4"/>
      <c r="AN729" s="4"/>
      <c r="AO729" s="4"/>
    </row>
    <row r="730" spans="1:41" ht="12.75"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J730" s="4"/>
      <c r="AK730" s="4"/>
      <c r="AL730" s="4"/>
      <c r="AM730" s="4"/>
      <c r="AN730" s="4"/>
      <c r="AO730" s="4"/>
    </row>
    <row r="731" spans="1:41" ht="12.75"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J731" s="4"/>
      <c r="AK731" s="4"/>
      <c r="AL731" s="4"/>
      <c r="AM731" s="4"/>
      <c r="AN731" s="4"/>
      <c r="AO731" s="4"/>
    </row>
    <row r="732" spans="1:41" ht="12.75"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J732" s="4"/>
      <c r="AK732" s="4"/>
      <c r="AL732" s="4"/>
      <c r="AM732" s="4"/>
      <c r="AN732" s="4"/>
      <c r="AO732" s="4"/>
    </row>
    <row r="733" spans="1:41" ht="12.75"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J733" s="4"/>
      <c r="AK733" s="4"/>
      <c r="AL733" s="4"/>
      <c r="AM733" s="4"/>
      <c r="AN733" s="4"/>
      <c r="AO733" s="4"/>
    </row>
    <row r="734" spans="1:41" ht="12.75"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J734" s="4"/>
      <c r="AK734" s="4"/>
      <c r="AL734" s="4"/>
      <c r="AM734" s="4"/>
      <c r="AN734" s="4"/>
      <c r="AO734" s="4"/>
    </row>
    <row r="735" spans="1:41" ht="12.75"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J735" s="4"/>
      <c r="AK735" s="4"/>
      <c r="AL735" s="4"/>
      <c r="AM735" s="4"/>
      <c r="AN735" s="4"/>
      <c r="AO735" s="4"/>
    </row>
    <row r="736" spans="1:41" ht="12.75"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J736" s="4"/>
      <c r="AK736" s="4"/>
      <c r="AL736" s="4"/>
      <c r="AM736" s="4"/>
      <c r="AN736" s="4"/>
      <c r="AO736" s="4"/>
    </row>
    <row r="737" spans="1:41" ht="12.75"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J737" s="4"/>
      <c r="AK737" s="4"/>
      <c r="AL737" s="4"/>
      <c r="AM737" s="4"/>
      <c r="AN737" s="4"/>
      <c r="AO737" s="4"/>
    </row>
    <row r="738" spans="1:41" ht="12.75"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J738" s="4"/>
      <c r="AK738" s="4"/>
      <c r="AL738" s="4"/>
      <c r="AM738" s="4"/>
      <c r="AN738" s="4"/>
      <c r="AO738" s="4"/>
    </row>
    <row r="739" spans="1:41" ht="12.75"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J739" s="4"/>
      <c r="AK739" s="4"/>
      <c r="AL739" s="4"/>
      <c r="AM739" s="4"/>
      <c r="AN739" s="4"/>
      <c r="AO739" s="4"/>
    </row>
    <row r="740" spans="1:41" ht="12.75"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J740" s="4"/>
      <c r="AK740" s="4"/>
      <c r="AL740" s="4"/>
      <c r="AM740" s="4"/>
      <c r="AN740" s="4"/>
      <c r="AO740" s="4"/>
    </row>
    <row r="741" spans="1:41" ht="12.75"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J741" s="4"/>
      <c r="AK741" s="4"/>
      <c r="AL741" s="4"/>
      <c r="AM741" s="4"/>
      <c r="AN741" s="4"/>
      <c r="AO741" s="4"/>
    </row>
    <row r="742" spans="1:41" ht="12.75"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J742" s="4"/>
      <c r="AK742" s="4"/>
      <c r="AL742" s="4"/>
      <c r="AM742" s="4"/>
      <c r="AN742" s="4"/>
      <c r="AO742" s="4"/>
    </row>
    <row r="743" spans="1:41" ht="12.75"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J743" s="4"/>
      <c r="AK743" s="4"/>
      <c r="AL743" s="4"/>
      <c r="AM743" s="4"/>
      <c r="AN743" s="4"/>
      <c r="AO743" s="4"/>
    </row>
    <row r="744" spans="1:41" ht="12.75"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J744" s="4"/>
      <c r="AK744" s="4"/>
      <c r="AL744" s="4"/>
      <c r="AM744" s="4"/>
      <c r="AN744" s="4"/>
      <c r="AO744" s="4"/>
    </row>
    <row r="745" spans="1:41" ht="12.75"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J745" s="4"/>
      <c r="AK745" s="4"/>
      <c r="AL745" s="4"/>
      <c r="AM745" s="4"/>
      <c r="AN745" s="4"/>
      <c r="AO745" s="4"/>
    </row>
    <row r="746" spans="1:41" ht="12.75"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J746" s="4"/>
      <c r="AK746" s="4"/>
      <c r="AL746" s="4"/>
      <c r="AM746" s="4"/>
      <c r="AN746" s="4"/>
      <c r="AO746" s="4"/>
    </row>
    <row r="747" spans="1:41" ht="12.75"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J747" s="4"/>
      <c r="AK747" s="4"/>
      <c r="AL747" s="4"/>
      <c r="AM747" s="4"/>
      <c r="AN747" s="4"/>
      <c r="AO747" s="4"/>
    </row>
    <row r="748" spans="1:41" ht="12.75"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J748" s="4"/>
      <c r="AK748" s="4"/>
      <c r="AL748" s="4"/>
      <c r="AM748" s="4"/>
      <c r="AN748" s="4"/>
      <c r="AO748" s="4"/>
    </row>
    <row r="749" spans="1:41" ht="12.75"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J749" s="4"/>
      <c r="AK749" s="4"/>
      <c r="AL749" s="4"/>
      <c r="AM749" s="4"/>
      <c r="AN749" s="4"/>
      <c r="AO749" s="4"/>
    </row>
    <row r="750" spans="1:41" ht="12.75"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J750" s="4"/>
      <c r="AK750" s="4"/>
      <c r="AL750" s="4"/>
      <c r="AM750" s="4"/>
      <c r="AN750" s="4"/>
      <c r="AO750" s="4"/>
    </row>
    <row r="751" spans="1:41" ht="12.75"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J751" s="4"/>
      <c r="AK751" s="4"/>
      <c r="AL751" s="4"/>
      <c r="AM751" s="4"/>
      <c r="AN751" s="4"/>
      <c r="AO751" s="4"/>
    </row>
    <row r="752" spans="1:41" ht="12.75"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J752" s="4"/>
      <c r="AK752" s="4"/>
      <c r="AL752" s="4"/>
      <c r="AM752" s="4"/>
      <c r="AN752" s="4"/>
      <c r="AO752" s="4"/>
    </row>
    <row r="753" spans="1:41" ht="12.75"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J753" s="4"/>
      <c r="AK753" s="4"/>
      <c r="AL753" s="4"/>
      <c r="AM753" s="4"/>
      <c r="AN753" s="4"/>
      <c r="AO753" s="4"/>
    </row>
    <row r="754" spans="1:41" ht="12.75"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J754" s="4"/>
      <c r="AK754" s="4"/>
      <c r="AL754" s="4"/>
      <c r="AM754" s="4"/>
      <c r="AN754" s="4"/>
      <c r="AO754" s="4"/>
    </row>
    <row r="755" spans="1:41" ht="12.75"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J755" s="4"/>
      <c r="AK755" s="4"/>
      <c r="AL755" s="4"/>
      <c r="AM755" s="4"/>
      <c r="AN755" s="4"/>
      <c r="AO755" s="4"/>
    </row>
    <row r="756" spans="1:41" ht="12.75"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J756" s="4"/>
      <c r="AK756" s="4"/>
      <c r="AL756" s="4"/>
      <c r="AM756" s="4"/>
      <c r="AN756" s="4"/>
      <c r="AO756" s="4"/>
    </row>
    <row r="757" spans="1:41" ht="12.75"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J757" s="4"/>
      <c r="AK757" s="4"/>
      <c r="AL757" s="4"/>
      <c r="AM757" s="4"/>
      <c r="AN757" s="4"/>
      <c r="AO757" s="4"/>
    </row>
    <row r="758" spans="1:41" ht="12.75"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J758" s="4"/>
      <c r="AK758" s="4"/>
      <c r="AL758" s="4"/>
      <c r="AM758" s="4"/>
      <c r="AN758" s="4"/>
      <c r="AO758" s="4"/>
    </row>
    <row r="759" spans="1:41" ht="12.75"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J759" s="4"/>
      <c r="AK759" s="4"/>
      <c r="AL759" s="4"/>
      <c r="AM759" s="4"/>
      <c r="AN759" s="4"/>
      <c r="AO759" s="4"/>
    </row>
    <row r="760" spans="1:41" ht="12.75"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J760" s="4"/>
      <c r="AK760" s="4"/>
      <c r="AL760" s="4"/>
      <c r="AM760" s="4"/>
      <c r="AN760" s="4"/>
      <c r="AO760" s="4"/>
    </row>
    <row r="761" spans="1:41" ht="12.75"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J761" s="4"/>
      <c r="AK761" s="4"/>
      <c r="AL761" s="4"/>
      <c r="AM761" s="4"/>
      <c r="AN761" s="4"/>
      <c r="AO761" s="4"/>
    </row>
    <row r="762" spans="1:41" ht="12.75"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J762" s="4"/>
      <c r="AK762" s="4"/>
      <c r="AL762" s="4"/>
      <c r="AM762" s="4"/>
      <c r="AN762" s="4"/>
      <c r="AO762" s="4"/>
    </row>
    <row r="763" spans="1:41" ht="12.75"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J763" s="4"/>
      <c r="AK763" s="4"/>
      <c r="AL763" s="4"/>
      <c r="AM763" s="4"/>
      <c r="AN763" s="4"/>
      <c r="AO763" s="4"/>
    </row>
    <row r="764" spans="1:41" ht="12.75"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J764" s="4"/>
      <c r="AK764" s="4"/>
      <c r="AL764" s="4"/>
      <c r="AM764" s="4"/>
      <c r="AN764" s="4"/>
      <c r="AO764" s="4"/>
    </row>
    <row r="765" spans="1:41" ht="12.75"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J765" s="4"/>
      <c r="AK765" s="4"/>
      <c r="AL765" s="4"/>
      <c r="AM765" s="4"/>
      <c r="AN765" s="4"/>
      <c r="AO765" s="4"/>
    </row>
    <row r="766" spans="1:41" ht="12.75"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J766" s="4"/>
      <c r="AK766" s="4"/>
      <c r="AL766" s="4"/>
      <c r="AM766" s="4"/>
      <c r="AN766" s="4"/>
      <c r="AO766" s="4"/>
    </row>
    <row r="767" spans="1:41" ht="12.75"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J767" s="4"/>
      <c r="AK767" s="4"/>
      <c r="AL767" s="4"/>
      <c r="AM767" s="4"/>
      <c r="AN767" s="4"/>
      <c r="AO767" s="4"/>
    </row>
    <row r="768" spans="1:41" ht="12.75"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J768" s="4"/>
      <c r="AK768" s="4"/>
      <c r="AL768" s="4"/>
      <c r="AM768" s="4"/>
      <c r="AN768" s="4"/>
      <c r="AO768" s="4"/>
    </row>
    <row r="769" spans="1:41" ht="12.75"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J769" s="4"/>
      <c r="AK769" s="4"/>
      <c r="AL769" s="4"/>
      <c r="AM769" s="4"/>
      <c r="AN769" s="4"/>
      <c r="AO769" s="4"/>
    </row>
    <row r="770" spans="1:41" ht="12.75"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J770" s="4"/>
      <c r="AK770" s="4"/>
      <c r="AL770" s="4"/>
      <c r="AM770" s="4"/>
      <c r="AN770" s="4"/>
      <c r="AO770" s="4"/>
    </row>
    <row r="771" spans="1:41" ht="12.75"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J771" s="4"/>
      <c r="AK771" s="4"/>
      <c r="AL771" s="4"/>
      <c r="AM771" s="4"/>
      <c r="AN771" s="4"/>
      <c r="AO771" s="4"/>
    </row>
    <row r="772" spans="1:41" ht="12.75"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J772" s="4"/>
      <c r="AK772" s="4"/>
      <c r="AL772" s="4"/>
      <c r="AM772" s="4"/>
      <c r="AN772" s="4"/>
      <c r="AO772" s="4"/>
    </row>
    <row r="773" spans="1:41" ht="12.75"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J773" s="4"/>
      <c r="AK773" s="4"/>
      <c r="AL773" s="4"/>
      <c r="AM773" s="4"/>
      <c r="AN773" s="4"/>
      <c r="AO773" s="4"/>
    </row>
    <row r="774" spans="1:41" ht="12.75"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J774" s="4"/>
      <c r="AK774" s="4"/>
      <c r="AL774" s="4"/>
      <c r="AM774" s="4"/>
      <c r="AN774" s="4"/>
      <c r="AO774" s="4"/>
    </row>
    <row r="775" spans="1:41" ht="12.75"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J775" s="4"/>
      <c r="AK775" s="4"/>
      <c r="AL775" s="4"/>
      <c r="AM775" s="4"/>
      <c r="AN775" s="4"/>
      <c r="AO775" s="4"/>
    </row>
    <row r="776" spans="1:41" ht="12.75"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J776" s="4"/>
      <c r="AK776" s="4"/>
      <c r="AL776" s="4"/>
      <c r="AM776" s="4"/>
      <c r="AN776" s="4"/>
      <c r="AO776" s="4"/>
    </row>
    <row r="777" spans="1:41" ht="12.75"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J777" s="4"/>
      <c r="AK777" s="4"/>
      <c r="AL777" s="4"/>
      <c r="AM777" s="4"/>
      <c r="AN777" s="4"/>
      <c r="AO777" s="4"/>
    </row>
    <row r="778" spans="1:41" ht="12.75"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J778" s="4"/>
      <c r="AK778" s="4"/>
      <c r="AL778" s="4"/>
      <c r="AM778" s="4"/>
      <c r="AN778" s="4"/>
      <c r="AO778" s="4"/>
    </row>
    <row r="779" spans="1:41" ht="12.75"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J779" s="4"/>
      <c r="AK779" s="4"/>
      <c r="AL779" s="4"/>
      <c r="AM779" s="4"/>
      <c r="AN779" s="4"/>
      <c r="AO779" s="4"/>
    </row>
    <row r="780" spans="1:41" ht="12.75"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J780" s="4"/>
      <c r="AK780" s="4"/>
      <c r="AL780" s="4"/>
      <c r="AM780" s="4"/>
      <c r="AN780" s="4"/>
      <c r="AO780" s="4"/>
    </row>
    <row r="781" spans="1:41" ht="12.75"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J781" s="4"/>
      <c r="AK781" s="4"/>
      <c r="AL781" s="4"/>
      <c r="AM781" s="4"/>
      <c r="AN781" s="4"/>
      <c r="AO781" s="4"/>
    </row>
    <row r="782" spans="1:41" ht="12.75"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J782" s="4"/>
      <c r="AK782" s="4"/>
      <c r="AL782" s="4"/>
      <c r="AM782" s="4"/>
      <c r="AN782" s="4"/>
      <c r="AO782" s="4"/>
    </row>
    <row r="783" spans="1:41" ht="12.75"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J783" s="4"/>
      <c r="AK783" s="4"/>
      <c r="AL783" s="4"/>
      <c r="AM783" s="4"/>
      <c r="AN783" s="4"/>
      <c r="AO783" s="4"/>
    </row>
    <row r="784" spans="1:41" ht="12.75"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J784" s="4"/>
      <c r="AK784" s="4"/>
      <c r="AL784" s="4"/>
      <c r="AM784" s="4"/>
      <c r="AN784" s="4"/>
      <c r="AO784" s="4"/>
    </row>
    <row r="785" spans="1:41" ht="12.75"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J785" s="4"/>
      <c r="AK785" s="4"/>
      <c r="AL785" s="4"/>
      <c r="AM785" s="4"/>
      <c r="AN785" s="4"/>
      <c r="AO785" s="4"/>
    </row>
    <row r="786" spans="1:41" ht="12.75"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J786" s="4"/>
      <c r="AK786" s="4"/>
      <c r="AL786" s="4"/>
      <c r="AM786" s="4"/>
      <c r="AN786" s="4"/>
      <c r="AO786" s="4"/>
    </row>
    <row r="787" spans="1:41" ht="12.75"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J787" s="4"/>
      <c r="AK787" s="4"/>
      <c r="AL787" s="4"/>
      <c r="AM787" s="4"/>
      <c r="AN787" s="4"/>
      <c r="AO787" s="4"/>
    </row>
    <row r="788" spans="1:41" ht="12.75"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J788" s="4"/>
      <c r="AK788" s="4"/>
      <c r="AL788" s="4"/>
      <c r="AM788" s="4"/>
      <c r="AN788" s="4"/>
      <c r="AO788" s="4"/>
    </row>
    <row r="789" spans="1:41" ht="12.75"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J789" s="4"/>
      <c r="AK789" s="4"/>
      <c r="AL789" s="4"/>
      <c r="AM789" s="4"/>
      <c r="AN789" s="4"/>
      <c r="AO789" s="4"/>
    </row>
    <row r="790" spans="1:41" ht="12.75"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J790" s="4"/>
      <c r="AK790" s="4"/>
      <c r="AL790" s="4"/>
      <c r="AM790" s="4"/>
      <c r="AN790" s="4"/>
      <c r="AO790" s="4"/>
    </row>
    <row r="791" spans="1:41" ht="12.75"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J791" s="4"/>
      <c r="AK791" s="4"/>
      <c r="AL791" s="4"/>
      <c r="AM791" s="4"/>
      <c r="AN791" s="4"/>
      <c r="AO791" s="4"/>
    </row>
    <row r="792" spans="1:41" ht="12.75"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J792" s="4"/>
      <c r="AK792" s="4"/>
      <c r="AL792" s="4"/>
      <c r="AM792" s="4"/>
      <c r="AN792" s="4"/>
      <c r="AO792" s="4"/>
    </row>
    <row r="793" spans="1:41" ht="12.75"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J793" s="4"/>
      <c r="AK793" s="4"/>
      <c r="AL793" s="4"/>
      <c r="AM793" s="4"/>
      <c r="AN793" s="4"/>
      <c r="AO793" s="4"/>
    </row>
    <row r="794" spans="1:41" ht="12.75"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J794" s="4"/>
      <c r="AK794" s="4"/>
      <c r="AL794" s="4"/>
      <c r="AM794" s="4"/>
      <c r="AN794" s="4"/>
      <c r="AO794" s="4"/>
    </row>
    <row r="795" spans="1:41" ht="12.75"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J795" s="4"/>
      <c r="AK795" s="4"/>
      <c r="AL795" s="4"/>
      <c r="AM795" s="4"/>
      <c r="AN795" s="4"/>
      <c r="AO795" s="4"/>
    </row>
    <row r="796" spans="1:41" ht="12.75"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J796" s="4"/>
      <c r="AK796" s="4"/>
      <c r="AL796" s="4"/>
      <c r="AM796" s="4"/>
      <c r="AN796" s="4"/>
      <c r="AO796" s="4"/>
    </row>
    <row r="797" spans="1:41" ht="12.75"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J797" s="4"/>
      <c r="AK797" s="4"/>
      <c r="AL797" s="4"/>
      <c r="AM797" s="4"/>
      <c r="AN797" s="4"/>
      <c r="AO797" s="4"/>
    </row>
    <row r="798" spans="1:41" ht="12.75"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J798" s="4"/>
      <c r="AK798" s="4"/>
      <c r="AL798" s="4"/>
      <c r="AM798" s="4"/>
      <c r="AN798" s="4"/>
      <c r="AO798" s="4"/>
    </row>
    <row r="799" spans="1:41" ht="12.75"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J799" s="4"/>
      <c r="AK799" s="4"/>
      <c r="AL799" s="4"/>
      <c r="AM799" s="4"/>
      <c r="AN799" s="4"/>
      <c r="AO799" s="4"/>
    </row>
    <row r="800" spans="1:41" ht="12.75"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J800" s="4"/>
      <c r="AK800" s="4"/>
      <c r="AL800" s="4"/>
      <c r="AM800" s="4"/>
      <c r="AN800" s="4"/>
      <c r="AO800" s="4"/>
    </row>
    <row r="801" spans="1:41" ht="12.75"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J801" s="4"/>
      <c r="AK801" s="4"/>
      <c r="AL801" s="4"/>
      <c r="AM801" s="4"/>
      <c r="AN801" s="4"/>
      <c r="AO801" s="4"/>
    </row>
    <row r="802" spans="1:41" ht="12.75"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J802" s="4"/>
      <c r="AK802" s="4"/>
      <c r="AL802" s="4"/>
      <c r="AM802" s="4"/>
      <c r="AN802" s="4"/>
      <c r="AO802" s="4"/>
    </row>
    <row r="803" spans="1:41" ht="12.75"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J803" s="4"/>
      <c r="AK803" s="4"/>
      <c r="AL803" s="4"/>
      <c r="AM803" s="4"/>
      <c r="AN803" s="4"/>
      <c r="AO803" s="4"/>
    </row>
    <row r="804" spans="1:41" ht="12.75"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J804" s="4"/>
      <c r="AK804" s="4"/>
      <c r="AL804" s="4"/>
      <c r="AM804" s="4"/>
      <c r="AN804" s="4"/>
      <c r="AO804" s="4"/>
    </row>
    <row r="805" spans="1:41" ht="12.75"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J805" s="4"/>
      <c r="AK805" s="4"/>
      <c r="AL805" s="4"/>
      <c r="AM805" s="4"/>
      <c r="AN805" s="4"/>
      <c r="AO805" s="4"/>
    </row>
    <row r="806" spans="1:41" ht="12.75"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J806" s="4"/>
      <c r="AK806" s="4"/>
      <c r="AL806" s="4"/>
      <c r="AM806" s="4"/>
      <c r="AN806" s="4"/>
      <c r="AO806" s="4"/>
    </row>
    <row r="807" spans="1:41" ht="12.75"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J807" s="4"/>
      <c r="AK807" s="4"/>
      <c r="AL807" s="4"/>
      <c r="AM807" s="4"/>
      <c r="AN807" s="4"/>
      <c r="AO807" s="4"/>
    </row>
    <row r="808" spans="1:41" ht="12.75"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J808" s="4"/>
      <c r="AK808" s="4"/>
      <c r="AL808" s="4"/>
      <c r="AM808" s="4"/>
      <c r="AN808" s="4"/>
      <c r="AO808" s="4"/>
    </row>
    <row r="809" spans="1:41" ht="12.75"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J809" s="4"/>
      <c r="AK809" s="4"/>
      <c r="AL809" s="4"/>
      <c r="AM809" s="4"/>
      <c r="AN809" s="4"/>
      <c r="AO809" s="4"/>
    </row>
    <row r="810" spans="1:41" ht="12.75"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J810" s="4"/>
      <c r="AK810" s="4"/>
      <c r="AL810" s="4"/>
      <c r="AM810" s="4"/>
      <c r="AN810" s="4"/>
      <c r="AO810" s="4"/>
    </row>
    <row r="811" spans="1:41" ht="12.75"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J811" s="4"/>
      <c r="AK811" s="4"/>
      <c r="AL811" s="4"/>
      <c r="AM811" s="4"/>
      <c r="AN811" s="4"/>
      <c r="AO811" s="4"/>
    </row>
    <row r="812" spans="1:41" ht="12.75"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J812" s="4"/>
      <c r="AK812" s="4"/>
      <c r="AL812" s="4"/>
      <c r="AM812" s="4"/>
      <c r="AN812" s="4"/>
      <c r="AO812" s="4"/>
    </row>
    <row r="813" spans="1:41" ht="12.75"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J813" s="4"/>
      <c r="AK813" s="4"/>
      <c r="AL813" s="4"/>
      <c r="AM813" s="4"/>
      <c r="AN813" s="4"/>
      <c r="AO813" s="4"/>
    </row>
    <row r="814" spans="1:41" ht="12.75"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J814" s="4"/>
      <c r="AK814" s="4"/>
      <c r="AL814" s="4"/>
      <c r="AM814" s="4"/>
      <c r="AN814" s="4"/>
      <c r="AO814" s="4"/>
    </row>
    <row r="815" spans="1:41" ht="12.75"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J815" s="4"/>
      <c r="AK815" s="4"/>
      <c r="AL815" s="4"/>
      <c r="AM815" s="4"/>
      <c r="AN815" s="4"/>
      <c r="AO815" s="4"/>
    </row>
    <row r="816" spans="1:41" ht="12.75"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J816" s="4"/>
      <c r="AK816" s="4"/>
      <c r="AL816" s="4"/>
      <c r="AM816" s="4"/>
      <c r="AN816" s="4"/>
      <c r="AO816" s="4"/>
    </row>
    <row r="817" spans="1:41" ht="12.75"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J817" s="4"/>
      <c r="AK817" s="4"/>
      <c r="AL817" s="4"/>
      <c r="AM817" s="4"/>
      <c r="AN817" s="4"/>
      <c r="AO817" s="4"/>
    </row>
    <row r="818" spans="1:41" ht="12.75"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J818" s="4"/>
      <c r="AK818" s="4"/>
      <c r="AL818" s="4"/>
      <c r="AM818" s="4"/>
      <c r="AN818" s="4"/>
      <c r="AO818" s="4"/>
    </row>
    <row r="819" spans="1:41" ht="12.75"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J819" s="4"/>
      <c r="AK819" s="4"/>
      <c r="AL819" s="4"/>
      <c r="AM819" s="4"/>
      <c r="AN819" s="4"/>
      <c r="AO819" s="4"/>
    </row>
    <row r="820" spans="1:41" ht="12.75"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J820" s="4"/>
      <c r="AK820" s="4"/>
      <c r="AL820" s="4"/>
      <c r="AM820" s="4"/>
      <c r="AN820" s="4"/>
      <c r="AO820" s="4"/>
    </row>
    <row r="821" spans="1:41" ht="12.75"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J821" s="4"/>
      <c r="AK821" s="4"/>
      <c r="AL821" s="4"/>
      <c r="AM821" s="4"/>
      <c r="AN821" s="4"/>
      <c r="AO821" s="4"/>
    </row>
    <row r="822" spans="1:41" ht="12.75"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J822" s="4"/>
      <c r="AK822" s="4"/>
      <c r="AL822" s="4"/>
      <c r="AM822" s="4"/>
      <c r="AN822" s="4"/>
      <c r="AO822" s="4"/>
    </row>
    <row r="823" spans="1:41" ht="12.75"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J823" s="4"/>
      <c r="AK823" s="4"/>
      <c r="AL823" s="4"/>
      <c r="AM823" s="4"/>
      <c r="AN823" s="4"/>
      <c r="AO823" s="4"/>
    </row>
    <row r="824" spans="1:41" ht="12.75"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J824" s="4"/>
      <c r="AK824" s="4"/>
      <c r="AL824" s="4"/>
      <c r="AM824" s="4"/>
      <c r="AN824" s="4"/>
      <c r="AO824" s="4"/>
    </row>
    <row r="825" spans="1:41" ht="12.75"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J825" s="4"/>
      <c r="AK825" s="4"/>
      <c r="AL825" s="4"/>
      <c r="AM825" s="4"/>
      <c r="AN825" s="4"/>
      <c r="AO825" s="4"/>
    </row>
    <row r="826" spans="1:41" ht="12.75"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J826" s="4"/>
      <c r="AK826" s="4"/>
      <c r="AL826" s="4"/>
      <c r="AM826" s="4"/>
      <c r="AN826" s="4"/>
      <c r="AO826" s="4"/>
    </row>
    <row r="827" spans="1:41" ht="12.75"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J827" s="4"/>
      <c r="AK827" s="4"/>
      <c r="AL827" s="4"/>
      <c r="AM827" s="4"/>
      <c r="AN827" s="4"/>
      <c r="AO827" s="4"/>
    </row>
    <row r="828" spans="1:41" ht="12.75"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J828" s="4"/>
      <c r="AK828" s="4"/>
      <c r="AL828" s="4"/>
      <c r="AM828" s="4"/>
      <c r="AN828" s="4"/>
      <c r="AO828" s="4"/>
    </row>
    <row r="829" spans="1:41" ht="12.75"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J829" s="4"/>
      <c r="AK829" s="4"/>
      <c r="AL829" s="4"/>
      <c r="AM829" s="4"/>
      <c r="AN829" s="4"/>
      <c r="AO829" s="4"/>
    </row>
    <row r="830" spans="1:41" ht="12.75"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J830" s="4"/>
      <c r="AK830" s="4"/>
      <c r="AL830" s="4"/>
      <c r="AM830" s="4"/>
      <c r="AN830" s="4"/>
      <c r="AO830" s="4"/>
    </row>
    <row r="831" spans="1:41" ht="12.75"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J831" s="4"/>
      <c r="AK831" s="4"/>
      <c r="AL831" s="4"/>
      <c r="AM831" s="4"/>
      <c r="AN831" s="4"/>
      <c r="AO831" s="4"/>
    </row>
    <row r="832" spans="1:41" ht="12.75"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J832" s="4"/>
      <c r="AK832" s="4"/>
      <c r="AL832" s="4"/>
      <c r="AM832" s="4"/>
      <c r="AN832" s="4"/>
      <c r="AO832" s="4"/>
    </row>
    <row r="833" spans="1:41" ht="12.75"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J833" s="4"/>
      <c r="AK833" s="4"/>
      <c r="AL833" s="4"/>
      <c r="AM833" s="4"/>
      <c r="AN833" s="4"/>
      <c r="AO833" s="4"/>
    </row>
    <row r="834" spans="1:41" ht="12.75"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J834" s="4"/>
      <c r="AK834" s="4"/>
      <c r="AL834" s="4"/>
      <c r="AM834" s="4"/>
      <c r="AN834" s="4"/>
      <c r="AO834" s="4"/>
    </row>
    <row r="835" spans="1:41" ht="12.75"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J835" s="4"/>
      <c r="AK835" s="4"/>
      <c r="AL835" s="4"/>
      <c r="AM835" s="4"/>
      <c r="AN835" s="4"/>
      <c r="AO835" s="4"/>
    </row>
    <row r="836" spans="1:41" ht="12.75"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J836" s="4"/>
      <c r="AK836" s="4"/>
      <c r="AL836" s="4"/>
      <c r="AM836" s="4"/>
      <c r="AN836" s="4"/>
      <c r="AO836" s="4"/>
    </row>
    <row r="837" spans="1:41" ht="12.75"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J837" s="4"/>
      <c r="AK837" s="4"/>
      <c r="AL837" s="4"/>
      <c r="AM837" s="4"/>
      <c r="AN837" s="4"/>
      <c r="AO837" s="4"/>
    </row>
    <row r="838" spans="1:41" ht="12.75"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J838" s="4"/>
      <c r="AK838" s="4"/>
      <c r="AL838" s="4"/>
      <c r="AM838" s="4"/>
      <c r="AN838" s="4"/>
      <c r="AO838" s="4"/>
    </row>
    <row r="839" spans="1:41" ht="12.75"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J839" s="4"/>
      <c r="AK839" s="4"/>
      <c r="AL839" s="4"/>
      <c r="AM839" s="4"/>
      <c r="AN839" s="4"/>
      <c r="AO839" s="4"/>
    </row>
    <row r="840" spans="1:41" ht="12.75"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J840" s="4"/>
      <c r="AK840" s="4"/>
      <c r="AL840" s="4"/>
      <c r="AM840" s="4"/>
      <c r="AN840" s="4"/>
      <c r="AO840" s="4"/>
    </row>
    <row r="841" spans="1:41" ht="12.75"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J841" s="4"/>
      <c r="AK841" s="4"/>
      <c r="AL841" s="4"/>
      <c r="AM841" s="4"/>
      <c r="AN841" s="4"/>
      <c r="AO841" s="4"/>
    </row>
    <row r="842" spans="1:41" ht="12.75"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J842" s="4"/>
      <c r="AK842" s="4"/>
      <c r="AL842" s="4"/>
      <c r="AM842" s="4"/>
      <c r="AN842" s="4"/>
      <c r="AO842" s="4"/>
    </row>
    <row r="843" spans="1:41" ht="12.75"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J843" s="4"/>
      <c r="AK843" s="4"/>
      <c r="AL843" s="4"/>
      <c r="AM843" s="4"/>
      <c r="AN843" s="4"/>
      <c r="AO843" s="4"/>
    </row>
    <row r="844" spans="1:41" ht="12.75"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J844" s="4"/>
      <c r="AK844" s="4"/>
      <c r="AL844" s="4"/>
      <c r="AM844" s="4"/>
      <c r="AN844" s="4"/>
      <c r="AO844" s="4"/>
    </row>
    <row r="845" spans="1:41" ht="12.75"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J845" s="4"/>
      <c r="AK845" s="4"/>
      <c r="AL845" s="4"/>
      <c r="AM845" s="4"/>
      <c r="AN845" s="4"/>
      <c r="AO845" s="4"/>
    </row>
    <row r="846" spans="1:41" ht="12.75"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J846" s="4"/>
      <c r="AK846" s="4"/>
      <c r="AL846" s="4"/>
      <c r="AM846" s="4"/>
      <c r="AN846" s="4"/>
      <c r="AO846" s="4"/>
    </row>
    <row r="847" spans="1:41" ht="12.75"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J847" s="4"/>
      <c r="AK847" s="4"/>
      <c r="AL847" s="4"/>
      <c r="AM847" s="4"/>
      <c r="AN847" s="4"/>
      <c r="AO847" s="4"/>
    </row>
    <row r="848" spans="1:41" ht="12.75"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J848" s="4"/>
      <c r="AK848" s="4"/>
      <c r="AL848" s="4"/>
      <c r="AM848" s="4"/>
      <c r="AN848" s="4"/>
      <c r="AO848" s="4"/>
    </row>
    <row r="849" spans="1:41" ht="12.75"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J849" s="4"/>
      <c r="AK849" s="4"/>
      <c r="AL849" s="4"/>
      <c r="AM849" s="4"/>
      <c r="AN849" s="4"/>
      <c r="AO849" s="4"/>
    </row>
    <row r="850" spans="1:41" ht="12.75"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J850" s="4"/>
      <c r="AK850" s="4"/>
      <c r="AL850" s="4"/>
      <c r="AM850" s="4"/>
      <c r="AN850" s="4"/>
      <c r="AO850" s="4"/>
    </row>
    <row r="851" spans="1:41" ht="12.75"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J851" s="4"/>
      <c r="AK851" s="4"/>
      <c r="AL851" s="4"/>
      <c r="AM851" s="4"/>
      <c r="AN851" s="4"/>
      <c r="AO851" s="4"/>
    </row>
    <row r="852" spans="1:41" ht="12.75"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J852" s="4"/>
      <c r="AK852" s="4"/>
      <c r="AL852" s="4"/>
      <c r="AM852" s="4"/>
      <c r="AN852" s="4"/>
      <c r="AO852" s="4"/>
    </row>
    <row r="853" spans="1:41" ht="12.75"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J853" s="4"/>
      <c r="AK853" s="4"/>
      <c r="AL853" s="4"/>
      <c r="AM853" s="4"/>
      <c r="AN853" s="4"/>
      <c r="AO853" s="4"/>
    </row>
    <row r="854" spans="1:41" ht="12.75"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J854" s="4"/>
      <c r="AK854" s="4"/>
      <c r="AL854" s="4"/>
      <c r="AM854" s="4"/>
      <c r="AN854" s="4"/>
      <c r="AO854" s="4"/>
    </row>
    <row r="855" spans="1:41" ht="12.75"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J855" s="4"/>
      <c r="AK855" s="4"/>
      <c r="AL855" s="4"/>
      <c r="AM855" s="4"/>
      <c r="AN855" s="4"/>
      <c r="AO855" s="4"/>
    </row>
    <row r="856" spans="1:41" ht="12.75"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J856" s="4"/>
      <c r="AK856" s="4"/>
      <c r="AL856" s="4"/>
      <c r="AM856" s="4"/>
      <c r="AN856" s="4"/>
      <c r="AO856" s="4"/>
    </row>
    <row r="857" spans="1:41" ht="12.75"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J857" s="4"/>
      <c r="AK857" s="4"/>
      <c r="AL857" s="4"/>
      <c r="AM857" s="4"/>
      <c r="AN857" s="4"/>
      <c r="AO857" s="4"/>
    </row>
    <row r="858" spans="1:41" ht="12.75"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J858" s="4"/>
      <c r="AK858" s="4"/>
      <c r="AL858" s="4"/>
      <c r="AM858" s="4"/>
      <c r="AN858" s="4"/>
      <c r="AO858" s="4"/>
    </row>
    <row r="859" spans="1:41" ht="12.75"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J859" s="4"/>
      <c r="AK859" s="4"/>
      <c r="AL859" s="4"/>
      <c r="AM859" s="4"/>
      <c r="AN859" s="4"/>
      <c r="AO859" s="4"/>
    </row>
    <row r="860" spans="1:41" ht="12.75"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J860" s="4"/>
      <c r="AK860" s="4"/>
      <c r="AL860" s="4"/>
      <c r="AM860" s="4"/>
      <c r="AN860" s="4"/>
      <c r="AO860" s="4"/>
    </row>
    <row r="861" spans="1:41" ht="12.75"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J861" s="4"/>
      <c r="AK861" s="4"/>
      <c r="AL861" s="4"/>
      <c r="AM861" s="4"/>
      <c r="AN861" s="4"/>
      <c r="AO861" s="4"/>
    </row>
    <row r="862" spans="1:41" ht="12.75"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J862" s="4"/>
      <c r="AK862" s="4"/>
      <c r="AL862" s="4"/>
      <c r="AM862" s="4"/>
      <c r="AN862" s="4"/>
      <c r="AO862" s="4"/>
    </row>
    <row r="863" spans="1:41" ht="12.75"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J863" s="4"/>
      <c r="AK863" s="4"/>
      <c r="AL863" s="4"/>
      <c r="AM863" s="4"/>
      <c r="AN863" s="4"/>
      <c r="AO863" s="4"/>
    </row>
    <row r="864" spans="1:41" ht="12.75"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J864" s="4"/>
      <c r="AK864" s="4"/>
      <c r="AL864" s="4"/>
      <c r="AM864" s="4"/>
      <c r="AN864" s="4"/>
      <c r="AO864" s="4"/>
    </row>
    <row r="865" spans="1:41" ht="12.75"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J865" s="4"/>
      <c r="AK865" s="4"/>
      <c r="AL865" s="4"/>
      <c r="AM865" s="4"/>
      <c r="AN865" s="4"/>
      <c r="AO865" s="4"/>
    </row>
    <row r="866" spans="1:41" ht="12.75"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J866" s="4"/>
      <c r="AK866" s="4"/>
      <c r="AL866" s="4"/>
      <c r="AM866" s="4"/>
      <c r="AN866" s="4"/>
      <c r="AO866" s="4"/>
    </row>
    <row r="867" spans="1:41" ht="12.75"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J867" s="4"/>
      <c r="AK867" s="4"/>
      <c r="AL867" s="4"/>
      <c r="AM867" s="4"/>
      <c r="AN867" s="4"/>
      <c r="AO867" s="4"/>
    </row>
    <row r="868" spans="1:41" ht="12.75"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J868" s="4"/>
      <c r="AK868" s="4"/>
      <c r="AL868" s="4"/>
      <c r="AM868" s="4"/>
      <c r="AN868" s="4"/>
      <c r="AO868" s="4"/>
    </row>
    <row r="869" spans="1:41" ht="12.75"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J869" s="4"/>
      <c r="AK869" s="4"/>
      <c r="AL869" s="4"/>
      <c r="AM869" s="4"/>
      <c r="AN869" s="4"/>
      <c r="AO869" s="4"/>
    </row>
    <row r="870" spans="1:41" ht="12.75"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J870" s="4"/>
      <c r="AK870" s="4"/>
      <c r="AL870" s="4"/>
      <c r="AM870" s="4"/>
      <c r="AN870" s="4"/>
      <c r="AO870" s="4"/>
    </row>
    <row r="871" spans="1:41" ht="12.75"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J871" s="4"/>
      <c r="AK871" s="4"/>
      <c r="AL871" s="4"/>
      <c r="AM871" s="4"/>
      <c r="AN871" s="4"/>
      <c r="AO871" s="4"/>
    </row>
    <row r="872" spans="1:41" ht="12.75"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J872" s="4"/>
      <c r="AK872" s="4"/>
      <c r="AL872" s="4"/>
      <c r="AM872" s="4"/>
      <c r="AN872" s="4"/>
      <c r="AO872" s="4"/>
    </row>
    <row r="873" spans="1:41" ht="12.75"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J873" s="4"/>
      <c r="AK873" s="4"/>
      <c r="AL873" s="4"/>
      <c r="AM873" s="4"/>
      <c r="AN873" s="4"/>
      <c r="AO873" s="4"/>
    </row>
    <row r="874" spans="1:41" ht="12.75"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J874" s="4"/>
      <c r="AK874" s="4"/>
      <c r="AL874" s="4"/>
      <c r="AM874" s="4"/>
      <c r="AN874" s="4"/>
      <c r="AO874" s="4"/>
    </row>
    <row r="875" spans="1:41" ht="12.75"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J875" s="4"/>
      <c r="AK875" s="4"/>
      <c r="AL875" s="4"/>
      <c r="AM875" s="4"/>
      <c r="AN875" s="4"/>
      <c r="AO875" s="4"/>
    </row>
    <row r="876" spans="1:41" ht="12.75"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J876" s="4"/>
      <c r="AK876" s="4"/>
      <c r="AL876" s="4"/>
      <c r="AM876" s="4"/>
      <c r="AN876" s="4"/>
      <c r="AO876" s="4"/>
    </row>
    <row r="877" spans="1:41" ht="12.75"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J877" s="4"/>
      <c r="AK877" s="4"/>
      <c r="AL877" s="4"/>
      <c r="AM877" s="4"/>
      <c r="AN877" s="4"/>
      <c r="AO877" s="4"/>
    </row>
    <row r="878" spans="1:41" ht="12.75"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J878" s="4"/>
      <c r="AK878" s="4"/>
      <c r="AL878" s="4"/>
      <c r="AM878" s="4"/>
      <c r="AN878" s="4"/>
      <c r="AO878" s="4"/>
    </row>
    <row r="879" spans="1:41" ht="12.75"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J879" s="4"/>
      <c r="AK879" s="4"/>
      <c r="AL879" s="4"/>
      <c r="AM879" s="4"/>
      <c r="AN879" s="4"/>
      <c r="AO879" s="4"/>
    </row>
    <row r="880" spans="1:41" ht="12.75"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J880" s="4"/>
      <c r="AK880" s="4"/>
      <c r="AL880" s="4"/>
      <c r="AM880" s="4"/>
      <c r="AN880" s="4"/>
      <c r="AO880" s="4"/>
    </row>
    <row r="881" spans="1:41" ht="12.75"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J881" s="4"/>
      <c r="AK881" s="4"/>
      <c r="AL881" s="4"/>
      <c r="AM881" s="4"/>
      <c r="AN881" s="4"/>
      <c r="AO881" s="4"/>
    </row>
    <row r="882" spans="1:41" ht="12.75"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J882" s="4"/>
      <c r="AK882" s="4"/>
      <c r="AL882" s="4"/>
      <c r="AM882" s="4"/>
      <c r="AN882" s="4"/>
      <c r="AO882" s="4"/>
    </row>
    <row r="883" spans="1:41" ht="12.75"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J883" s="4"/>
      <c r="AK883" s="4"/>
      <c r="AL883" s="4"/>
      <c r="AM883" s="4"/>
      <c r="AN883" s="4"/>
      <c r="AO883" s="4"/>
    </row>
    <row r="884" spans="1:41" ht="12.75"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J884" s="4"/>
      <c r="AK884" s="4"/>
      <c r="AL884" s="4"/>
      <c r="AM884" s="4"/>
      <c r="AN884" s="4"/>
      <c r="AO884" s="4"/>
    </row>
    <row r="885" spans="1:41" ht="12.75"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J885" s="4"/>
      <c r="AK885" s="4"/>
      <c r="AL885" s="4"/>
      <c r="AM885" s="4"/>
      <c r="AN885" s="4"/>
      <c r="AO885" s="4"/>
    </row>
    <row r="886" spans="1:41" ht="12.75"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J886" s="4"/>
      <c r="AK886" s="4"/>
      <c r="AL886" s="4"/>
      <c r="AM886" s="4"/>
      <c r="AN886" s="4"/>
      <c r="AO886" s="4"/>
    </row>
    <row r="887" spans="1:41" ht="12.75"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J887" s="4"/>
      <c r="AK887" s="4"/>
      <c r="AL887" s="4"/>
      <c r="AM887" s="4"/>
      <c r="AN887" s="4"/>
      <c r="AO887" s="4"/>
    </row>
    <row r="888" spans="1:41" ht="12.75"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J888" s="4"/>
      <c r="AK888" s="4"/>
      <c r="AL888" s="4"/>
      <c r="AM888" s="4"/>
      <c r="AN888" s="4"/>
      <c r="AO888" s="4"/>
    </row>
    <row r="889" spans="1:41" ht="12.75"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J889" s="4"/>
      <c r="AK889" s="4"/>
      <c r="AL889" s="4"/>
      <c r="AM889" s="4"/>
      <c r="AN889" s="4"/>
      <c r="AO889" s="4"/>
    </row>
    <row r="890" spans="1:41" ht="12.75"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J890" s="4"/>
      <c r="AK890" s="4"/>
      <c r="AL890" s="4"/>
      <c r="AM890" s="4"/>
      <c r="AN890" s="4"/>
      <c r="AO890" s="4"/>
    </row>
    <row r="891" spans="1:41" ht="12.75"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J891" s="4"/>
      <c r="AK891" s="4"/>
      <c r="AL891" s="4"/>
      <c r="AM891" s="4"/>
      <c r="AN891" s="4"/>
      <c r="AO891" s="4"/>
    </row>
    <row r="892" spans="1:41" ht="12.75"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J892" s="4"/>
      <c r="AK892" s="4"/>
      <c r="AL892" s="4"/>
      <c r="AM892" s="4"/>
      <c r="AN892" s="4"/>
      <c r="AO892" s="4"/>
    </row>
    <row r="893" spans="1:41" ht="12.75"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J893" s="4"/>
      <c r="AK893" s="4"/>
      <c r="AL893" s="4"/>
      <c r="AM893" s="4"/>
      <c r="AN893" s="4"/>
      <c r="AO893" s="4"/>
    </row>
    <row r="894" spans="1:41" ht="12.75"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J894" s="4"/>
      <c r="AK894" s="4"/>
      <c r="AL894" s="4"/>
      <c r="AM894" s="4"/>
      <c r="AN894" s="4"/>
      <c r="AO894" s="4"/>
    </row>
    <row r="895" spans="1:41" ht="12.75"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J895" s="4"/>
      <c r="AK895" s="4"/>
      <c r="AL895" s="4"/>
      <c r="AM895" s="4"/>
      <c r="AN895" s="4"/>
      <c r="AO895" s="4"/>
    </row>
    <row r="896" spans="1:41" ht="12.75"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J896" s="4"/>
      <c r="AK896" s="4"/>
      <c r="AL896" s="4"/>
      <c r="AM896" s="4"/>
      <c r="AN896" s="4"/>
      <c r="AO896" s="4"/>
    </row>
    <row r="897" spans="1:41" ht="12.75"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J897" s="4"/>
      <c r="AK897" s="4"/>
      <c r="AL897" s="4"/>
      <c r="AM897" s="4"/>
      <c r="AN897" s="4"/>
      <c r="AO897" s="4"/>
    </row>
    <row r="898" spans="1:41" ht="12.75"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J898" s="4"/>
      <c r="AK898" s="4"/>
      <c r="AL898" s="4"/>
      <c r="AM898" s="4"/>
      <c r="AN898" s="4"/>
      <c r="AO898" s="4"/>
    </row>
    <row r="899" spans="1:41" ht="12.75"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J899" s="4"/>
      <c r="AK899" s="4"/>
      <c r="AL899" s="4"/>
      <c r="AM899" s="4"/>
      <c r="AN899" s="4"/>
      <c r="AO899" s="4"/>
    </row>
    <row r="900" spans="1:41" ht="12.75"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J900" s="4"/>
      <c r="AK900" s="4"/>
      <c r="AL900" s="4"/>
      <c r="AM900" s="4"/>
      <c r="AN900" s="4"/>
      <c r="AO900" s="4"/>
    </row>
    <row r="901" spans="1:41" ht="12.75"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J901" s="4"/>
      <c r="AK901" s="4"/>
      <c r="AL901" s="4"/>
      <c r="AM901" s="4"/>
      <c r="AN901" s="4"/>
      <c r="AO901" s="4"/>
    </row>
    <row r="902" spans="1:41" ht="12.75"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J902" s="4"/>
      <c r="AK902" s="4"/>
      <c r="AL902" s="4"/>
      <c r="AM902" s="4"/>
      <c r="AN902" s="4"/>
      <c r="AO902" s="4"/>
    </row>
    <row r="903" spans="1:41" ht="12.75"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J903" s="4"/>
      <c r="AK903" s="4"/>
      <c r="AL903" s="4"/>
      <c r="AM903" s="4"/>
      <c r="AN903" s="4"/>
      <c r="AO903" s="4"/>
    </row>
    <row r="904" spans="1:41" ht="12.75"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J904" s="4"/>
      <c r="AK904" s="4"/>
      <c r="AL904" s="4"/>
      <c r="AM904" s="4"/>
      <c r="AN904" s="4"/>
      <c r="AO904" s="4"/>
    </row>
    <row r="905" spans="1:41" ht="12.75"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J905" s="4"/>
      <c r="AK905" s="4"/>
      <c r="AL905" s="4"/>
      <c r="AM905" s="4"/>
      <c r="AN905" s="4"/>
      <c r="AO905" s="4"/>
    </row>
    <row r="906" spans="1:41" ht="12.75"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J906" s="4"/>
      <c r="AK906" s="4"/>
      <c r="AL906" s="4"/>
      <c r="AM906" s="4"/>
      <c r="AN906" s="4"/>
      <c r="AO906" s="4"/>
    </row>
    <row r="907" spans="1:41" ht="12.75"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J907" s="4"/>
      <c r="AK907" s="4"/>
      <c r="AL907" s="4"/>
      <c r="AM907" s="4"/>
      <c r="AN907" s="4"/>
      <c r="AO907" s="4"/>
    </row>
    <row r="908" spans="1:41" ht="12.75"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J908" s="4"/>
      <c r="AK908" s="4"/>
      <c r="AL908" s="4"/>
      <c r="AM908" s="4"/>
      <c r="AN908" s="4"/>
      <c r="AO908" s="4"/>
    </row>
    <row r="909" spans="1:41" ht="12.75"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J909" s="4"/>
      <c r="AK909" s="4"/>
      <c r="AL909" s="4"/>
      <c r="AM909" s="4"/>
      <c r="AN909" s="4"/>
      <c r="AO909" s="4"/>
    </row>
    <row r="910" spans="1:41" ht="12.75"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J910" s="4"/>
      <c r="AK910" s="4"/>
      <c r="AL910" s="4"/>
      <c r="AM910" s="4"/>
      <c r="AN910" s="4"/>
      <c r="AO910" s="4"/>
    </row>
    <row r="911" spans="1:41" ht="12.75"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J911" s="4"/>
      <c r="AK911" s="4"/>
      <c r="AL911" s="4"/>
      <c r="AM911" s="4"/>
      <c r="AN911" s="4"/>
      <c r="AO911" s="4"/>
    </row>
    <row r="912" spans="1:41" ht="12.75"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J912" s="4"/>
      <c r="AK912" s="4"/>
      <c r="AL912" s="4"/>
      <c r="AM912" s="4"/>
      <c r="AN912" s="4"/>
      <c r="AO912" s="4"/>
    </row>
    <row r="913" spans="1:41" ht="12.75"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J913" s="4"/>
      <c r="AK913" s="4"/>
      <c r="AL913" s="4"/>
      <c r="AM913" s="4"/>
      <c r="AN913" s="4"/>
      <c r="AO913" s="4"/>
    </row>
    <row r="914" spans="1:41" ht="12.75"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J914" s="4"/>
      <c r="AK914" s="4"/>
      <c r="AL914" s="4"/>
      <c r="AM914" s="4"/>
      <c r="AN914" s="4"/>
      <c r="AO914" s="4"/>
    </row>
    <row r="915" spans="1:41" ht="12.75"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J915" s="4"/>
      <c r="AK915" s="4"/>
      <c r="AL915" s="4"/>
      <c r="AM915" s="4"/>
      <c r="AN915" s="4"/>
      <c r="AO915" s="4"/>
    </row>
    <row r="916" spans="1:41" ht="12.75"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J916" s="4"/>
      <c r="AK916" s="4"/>
      <c r="AL916" s="4"/>
      <c r="AM916" s="4"/>
      <c r="AN916" s="4"/>
      <c r="AO916" s="4"/>
    </row>
    <row r="917" spans="1:41" ht="12.75"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J917" s="4"/>
      <c r="AK917" s="4"/>
      <c r="AL917" s="4"/>
      <c r="AM917" s="4"/>
      <c r="AN917" s="4"/>
      <c r="AO917" s="4"/>
    </row>
    <row r="918" spans="1:41" ht="12.75"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J918" s="4"/>
      <c r="AK918" s="4"/>
      <c r="AL918" s="4"/>
      <c r="AM918" s="4"/>
      <c r="AN918" s="4"/>
      <c r="AO918" s="4"/>
    </row>
    <row r="919" spans="1:41" ht="15.75" customHeight="1" x14ac:dyDescent="0.2">
      <c r="AJ919" s="4"/>
      <c r="AK919" s="4"/>
      <c r="AL919" s="4"/>
      <c r="AM919" s="4"/>
      <c r="AN919" s="4"/>
      <c r="AO919" s="4"/>
    </row>
    <row r="920" spans="1:41" ht="15.75" customHeight="1" x14ac:dyDescent="0.2">
      <c r="AJ920" s="4"/>
      <c r="AK920" s="4"/>
      <c r="AL920" s="4"/>
      <c r="AM920" s="4"/>
      <c r="AN920" s="4"/>
      <c r="AO920" s="4"/>
    </row>
    <row r="921" spans="1:41" ht="15.75" customHeight="1" x14ac:dyDescent="0.2">
      <c r="AJ921" s="4"/>
      <c r="AK921" s="4"/>
      <c r="AL921" s="4"/>
      <c r="AM921" s="4"/>
      <c r="AN921" s="4"/>
      <c r="AO921" s="4"/>
    </row>
    <row r="922" spans="1:41" ht="15.75" customHeight="1" x14ac:dyDescent="0.2">
      <c r="AJ922" s="4"/>
      <c r="AK922" s="4"/>
      <c r="AL922" s="4"/>
      <c r="AM922" s="4"/>
      <c r="AN922" s="4"/>
      <c r="AO922" s="4"/>
    </row>
    <row r="923" spans="1:41" ht="15.75" customHeight="1" x14ac:dyDescent="0.2">
      <c r="AJ923" s="4"/>
      <c r="AK923" s="4"/>
      <c r="AL923" s="4"/>
      <c r="AM923" s="4"/>
      <c r="AN923" s="4"/>
      <c r="AO923" s="4"/>
    </row>
    <row r="924" spans="1:41" ht="15.75" customHeight="1" x14ac:dyDescent="0.2">
      <c r="AJ924" s="4"/>
      <c r="AK924" s="4"/>
      <c r="AL924" s="4"/>
      <c r="AM924" s="4"/>
      <c r="AN924" s="4"/>
      <c r="AO924" s="4"/>
    </row>
    <row r="925" spans="1:41" ht="15.75" customHeight="1" x14ac:dyDescent="0.2">
      <c r="AJ925" s="4"/>
      <c r="AK925" s="4"/>
      <c r="AL925" s="4"/>
      <c r="AM925" s="4"/>
      <c r="AN925" s="4"/>
      <c r="AO925" s="4"/>
    </row>
    <row r="926" spans="1:41" ht="15.75" customHeight="1" x14ac:dyDescent="0.2">
      <c r="AJ926" s="4"/>
      <c r="AK926" s="4"/>
      <c r="AL926" s="4"/>
      <c r="AM926" s="4"/>
      <c r="AN926" s="4"/>
      <c r="AO926" s="4"/>
    </row>
    <row r="927" spans="1:41" ht="15.75" customHeight="1" x14ac:dyDescent="0.2">
      <c r="AJ927" s="4"/>
      <c r="AK927" s="4"/>
      <c r="AL927" s="4"/>
      <c r="AM927" s="4"/>
      <c r="AN927" s="4"/>
      <c r="AO927" s="4"/>
    </row>
    <row r="928" spans="1:41" ht="15.75" customHeight="1" x14ac:dyDescent="0.2">
      <c r="AJ928" s="4"/>
      <c r="AK928" s="4"/>
      <c r="AL928" s="4"/>
      <c r="AM928" s="4"/>
      <c r="AN928" s="4"/>
      <c r="AO928" s="4"/>
    </row>
    <row r="929" spans="36:41" ht="15.75" customHeight="1" x14ac:dyDescent="0.2">
      <c r="AJ929" s="4"/>
      <c r="AK929" s="4"/>
      <c r="AL929" s="4"/>
      <c r="AM929" s="4"/>
      <c r="AN929" s="4"/>
      <c r="AO929" s="4"/>
    </row>
    <row r="930" spans="36:41" ht="15.75" customHeight="1" x14ac:dyDescent="0.2">
      <c r="AJ930" s="4"/>
      <c r="AK930" s="4"/>
      <c r="AL930" s="4"/>
      <c r="AM930" s="4"/>
      <c r="AN930" s="4"/>
      <c r="AO930" s="4"/>
    </row>
    <row r="931" spans="36:41" ht="15.75" customHeight="1" x14ac:dyDescent="0.2">
      <c r="AJ931" s="4"/>
      <c r="AK931" s="4"/>
      <c r="AL931" s="4"/>
      <c r="AM931" s="4"/>
      <c r="AN931" s="4"/>
      <c r="AO931" s="4"/>
    </row>
    <row r="932" spans="36:41" ht="15.75" customHeight="1" x14ac:dyDescent="0.2">
      <c r="AJ932" s="4"/>
      <c r="AK932" s="4"/>
      <c r="AL932" s="4"/>
      <c r="AM932" s="4"/>
      <c r="AN932" s="4"/>
      <c r="AO932" s="4"/>
    </row>
    <row r="933" spans="36:41" ht="15.75" customHeight="1" x14ac:dyDescent="0.2">
      <c r="AJ933" s="4"/>
      <c r="AK933" s="4"/>
      <c r="AL933" s="4"/>
      <c r="AM933" s="4"/>
      <c r="AN933" s="4"/>
      <c r="AO933" s="4"/>
    </row>
    <row r="934" spans="36:41" ht="15.75" customHeight="1" x14ac:dyDescent="0.2">
      <c r="AJ934" s="4"/>
      <c r="AK934" s="4"/>
      <c r="AL934" s="4"/>
      <c r="AM934" s="4"/>
      <c r="AN934" s="4"/>
      <c r="AO934" s="4"/>
    </row>
    <row r="935" spans="36:41" ht="15.75" customHeight="1" x14ac:dyDescent="0.2">
      <c r="AJ935" s="4"/>
      <c r="AK935" s="4"/>
      <c r="AL935" s="4"/>
      <c r="AM935" s="4"/>
      <c r="AN935" s="4"/>
      <c r="AO935" s="4"/>
    </row>
    <row r="936" spans="36:41" ht="15.75" customHeight="1" x14ac:dyDescent="0.2">
      <c r="AJ936" s="4"/>
      <c r="AK936" s="4"/>
      <c r="AL936" s="4"/>
      <c r="AM936" s="4"/>
      <c r="AN936" s="4"/>
      <c r="AO936" s="4"/>
    </row>
    <row r="937" spans="36:41" ht="15.75" customHeight="1" x14ac:dyDescent="0.2">
      <c r="AJ937" s="4"/>
      <c r="AK937" s="4"/>
      <c r="AL937" s="4"/>
      <c r="AM937" s="4"/>
      <c r="AN937" s="4"/>
      <c r="AO937" s="4"/>
    </row>
    <row r="938" spans="36:41" ht="15.75" customHeight="1" x14ac:dyDescent="0.2">
      <c r="AJ938" s="4"/>
      <c r="AK938" s="4"/>
      <c r="AL938" s="4"/>
      <c r="AM938" s="4"/>
      <c r="AN938" s="4"/>
      <c r="AO938" s="4"/>
    </row>
    <row r="939" spans="36:41" ht="15.75" customHeight="1" x14ac:dyDescent="0.2">
      <c r="AJ939" s="4"/>
      <c r="AK939" s="4"/>
      <c r="AL939" s="4"/>
      <c r="AM939" s="4"/>
      <c r="AN939" s="4"/>
      <c r="AO939" s="4"/>
    </row>
    <row r="940" spans="36:41" ht="15.75" customHeight="1" x14ac:dyDescent="0.2">
      <c r="AJ940" s="4"/>
      <c r="AK940" s="4"/>
      <c r="AL940" s="4"/>
      <c r="AM940" s="4"/>
      <c r="AN940" s="4"/>
      <c r="AO940" s="4"/>
    </row>
    <row r="941" spans="36:41" ht="15.75" customHeight="1" x14ac:dyDescent="0.2">
      <c r="AJ941" s="4"/>
      <c r="AK941" s="4"/>
      <c r="AL941" s="4"/>
      <c r="AM941" s="4"/>
      <c r="AN941" s="4"/>
      <c r="AO941" s="4"/>
    </row>
    <row r="942" spans="36:41" ht="15.75" customHeight="1" x14ac:dyDescent="0.2">
      <c r="AJ942" s="4"/>
      <c r="AK942" s="4"/>
      <c r="AL942" s="4"/>
      <c r="AM942" s="4"/>
      <c r="AN942" s="4"/>
      <c r="AO942" s="4"/>
    </row>
    <row r="943" spans="36:41" ht="15.75" customHeight="1" x14ac:dyDescent="0.2">
      <c r="AJ943" s="4"/>
      <c r="AK943" s="4"/>
      <c r="AL943" s="4"/>
      <c r="AM943" s="4"/>
      <c r="AN943" s="4"/>
      <c r="AO943" s="4"/>
    </row>
    <row r="944" spans="36:41" ht="15.75" customHeight="1" x14ac:dyDescent="0.2">
      <c r="AJ944" s="4"/>
      <c r="AK944" s="4"/>
      <c r="AL944" s="4"/>
      <c r="AM944" s="4"/>
      <c r="AN944" s="4"/>
      <c r="AO944" s="4"/>
    </row>
    <row r="945" spans="36:41" ht="15.75" customHeight="1" x14ac:dyDescent="0.2">
      <c r="AJ945" s="4"/>
      <c r="AK945" s="4"/>
      <c r="AL945" s="4"/>
      <c r="AM945" s="4"/>
      <c r="AN945" s="4"/>
      <c r="AO945" s="4"/>
    </row>
    <row r="946" spans="36:41" ht="15.75" customHeight="1" x14ac:dyDescent="0.2">
      <c r="AJ946" s="4"/>
      <c r="AK946" s="4"/>
      <c r="AL946" s="4"/>
      <c r="AM946" s="4"/>
      <c r="AN946" s="4"/>
      <c r="AO946" s="4"/>
    </row>
    <row r="947" spans="36:41" ht="15.75" customHeight="1" x14ac:dyDescent="0.2">
      <c r="AJ947" s="4"/>
      <c r="AK947" s="4"/>
      <c r="AL947" s="4"/>
      <c r="AM947" s="4"/>
      <c r="AN947" s="4"/>
      <c r="AO947" s="4"/>
    </row>
    <row r="948" spans="36:41" ht="15.75" customHeight="1" x14ac:dyDescent="0.2">
      <c r="AJ948" s="4"/>
      <c r="AK948" s="4"/>
      <c r="AL948" s="4"/>
      <c r="AM948" s="4"/>
      <c r="AN948" s="4"/>
      <c r="AO948" s="4"/>
    </row>
    <row r="949" spans="36:41" ht="15.75" customHeight="1" x14ac:dyDescent="0.2">
      <c r="AJ949" s="4"/>
      <c r="AK949" s="4"/>
      <c r="AL949" s="4"/>
      <c r="AM949" s="4"/>
      <c r="AN949" s="4"/>
      <c r="AO949" s="4"/>
    </row>
    <row r="950" spans="36:41" ht="15.75" customHeight="1" x14ac:dyDescent="0.2">
      <c r="AJ950" s="4"/>
      <c r="AK950" s="4"/>
      <c r="AL950" s="4"/>
      <c r="AM950" s="4"/>
      <c r="AN950" s="4"/>
      <c r="AO950" s="4"/>
    </row>
    <row r="951" spans="36:41" ht="15.75" customHeight="1" x14ac:dyDescent="0.2">
      <c r="AJ951" s="4"/>
      <c r="AK951" s="4"/>
      <c r="AL951" s="4"/>
      <c r="AM951" s="4"/>
      <c r="AN951" s="4"/>
      <c r="AO951" s="4"/>
    </row>
    <row r="952" spans="36:41" ht="15.75" customHeight="1" x14ac:dyDescent="0.2">
      <c r="AJ952" s="4"/>
      <c r="AK952" s="4"/>
      <c r="AL952" s="4"/>
      <c r="AM952" s="4"/>
      <c r="AN952" s="4"/>
      <c r="AO952" s="4"/>
    </row>
    <row r="953" spans="36:41" ht="15.75" customHeight="1" x14ac:dyDescent="0.2">
      <c r="AJ953" s="4"/>
      <c r="AK953" s="4"/>
      <c r="AL953" s="4"/>
      <c r="AM953" s="4"/>
      <c r="AN953" s="4"/>
      <c r="AO953" s="4"/>
    </row>
    <row r="954" spans="36:41" ht="15.75" customHeight="1" x14ac:dyDescent="0.2">
      <c r="AJ954" s="4"/>
      <c r="AK954" s="4"/>
      <c r="AL954" s="4"/>
      <c r="AM954" s="4"/>
      <c r="AN954" s="4"/>
      <c r="AO954" s="4"/>
    </row>
    <row r="955" spans="36:41" ht="15.75" customHeight="1" x14ac:dyDescent="0.2">
      <c r="AJ955" s="4"/>
      <c r="AK955" s="4"/>
      <c r="AL955" s="4"/>
      <c r="AM955" s="4"/>
      <c r="AN955" s="4"/>
      <c r="AO955" s="4"/>
    </row>
    <row r="956" spans="36:41" ht="15.75" customHeight="1" x14ac:dyDescent="0.2">
      <c r="AJ956" s="4"/>
      <c r="AK956" s="4"/>
      <c r="AL956" s="4"/>
      <c r="AM956" s="4"/>
      <c r="AN956" s="4"/>
      <c r="AO956" s="4"/>
    </row>
    <row r="957" spans="36:41" ht="15.75" customHeight="1" x14ac:dyDescent="0.2">
      <c r="AJ957" s="4"/>
      <c r="AK957" s="4"/>
      <c r="AL957" s="4"/>
      <c r="AM957" s="4"/>
      <c r="AN957" s="4"/>
      <c r="AO957" s="4"/>
    </row>
    <row r="958" spans="36:41" ht="15.75" customHeight="1" x14ac:dyDescent="0.2">
      <c r="AJ958" s="4"/>
      <c r="AK958" s="4"/>
      <c r="AL958" s="4"/>
      <c r="AM958" s="4"/>
      <c r="AN958" s="4"/>
      <c r="AO958" s="4"/>
    </row>
    <row r="959" spans="36:41" ht="15.75" customHeight="1" x14ac:dyDescent="0.2">
      <c r="AJ959" s="4"/>
      <c r="AK959" s="4"/>
      <c r="AL959" s="4"/>
      <c r="AM959" s="4"/>
      <c r="AN959" s="4"/>
      <c r="AO959" s="4"/>
    </row>
    <row r="960" spans="36:41" ht="15.75" customHeight="1" x14ac:dyDescent="0.2">
      <c r="AJ960" s="4"/>
      <c r="AK960" s="4"/>
      <c r="AL960" s="4"/>
      <c r="AM960" s="4"/>
      <c r="AN960" s="4"/>
      <c r="AO960" s="4"/>
    </row>
    <row r="961" spans="36:41" ht="15.75" customHeight="1" x14ac:dyDescent="0.2">
      <c r="AJ961" s="4"/>
      <c r="AK961" s="4"/>
      <c r="AL961" s="4"/>
      <c r="AM961" s="4"/>
      <c r="AN961" s="4"/>
      <c r="AO961" s="4"/>
    </row>
    <row r="962" spans="36:41" ht="15.75" customHeight="1" x14ac:dyDescent="0.2">
      <c r="AJ962" s="4"/>
      <c r="AK962" s="4"/>
      <c r="AL962" s="4"/>
      <c r="AM962" s="4"/>
      <c r="AN962" s="4"/>
      <c r="AO962" s="4"/>
    </row>
    <row r="963" spans="36:41" ht="15.75" customHeight="1" x14ac:dyDescent="0.2">
      <c r="AJ963" s="4"/>
      <c r="AK963" s="4"/>
      <c r="AL963" s="4"/>
      <c r="AM963" s="4"/>
      <c r="AN963" s="4"/>
      <c r="AO963" s="4"/>
    </row>
    <row r="964" spans="36:41" ht="15.75" customHeight="1" x14ac:dyDescent="0.2">
      <c r="AJ964" s="4"/>
      <c r="AK964" s="4"/>
      <c r="AL964" s="4"/>
      <c r="AM964" s="4"/>
      <c r="AN964" s="4"/>
      <c r="AO964" s="4"/>
    </row>
    <row r="965" spans="36:41" ht="15.75" customHeight="1" x14ac:dyDescent="0.2">
      <c r="AJ965" s="4"/>
      <c r="AK965" s="4"/>
      <c r="AL965" s="4"/>
      <c r="AM965" s="4"/>
      <c r="AN965" s="4"/>
      <c r="AO965" s="4"/>
    </row>
    <row r="966" spans="36:41" ht="15.75" customHeight="1" x14ac:dyDescent="0.2">
      <c r="AJ966" s="4"/>
      <c r="AK966" s="4"/>
      <c r="AL966" s="4"/>
      <c r="AM966" s="4"/>
      <c r="AN966" s="4"/>
      <c r="AO966" s="4"/>
    </row>
    <row r="967" spans="36:41" ht="15.75" customHeight="1" x14ac:dyDescent="0.2">
      <c r="AJ967" s="4"/>
      <c r="AK967" s="4"/>
      <c r="AL967" s="4"/>
      <c r="AM967" s="4"/>
      <c r="AN967" s="4"/>
      <c r="AO967" s="4"/>
    </row>
    <row r="968" spans="36:41" ht="15.75" customHeight="1" x14ac:dyDescent="0.2">
      <c r="AJ968" s="4"/>
      <c r="AK968" s="4"/>
      <c r="AL968" s="4"/>
      <c r="AM968" s="4"/>
      <c r="AN968" s="4"/>
      <c r="AO968" s="4"/>
    </row>
    <row r="969" spans="36:41" ht="15.75" customHeight="1" x14ac:dyDescent="0.2">
      <c r="AJ969" s="4"/>
      <c r="AK969" s="4"/>
      <c r="AL969" s="4"/>
      <c r="AM969" s="4"/>
      <c r="AN969" s="4"/>
      <c r="AO969" s="4"/>
    </row>
    <row r="970" spans="36:41" ht="15.75" customHeight="1" x14ac:dyDescent="0.2">
      <c r="AJ970" s="4"/>
      <c r="AK970" s="4"/>
      <c r="AL970" s="4"/>
      <c r="AM970" s="4"/>
      <c r="AN970" s="4"/>
      <c r="AO970" s="4"/>
    </row>
    <row r="971" spans="36:41" ht="15.75" customHeight="1" x14ac:dyDescent="0.2">
      <c r="AJ971" s="4"/>
      <c r="AK971" s="4"/>
      <c r="AL971" s="4"/>
      <c r="AM971" s="4"/>
      <c r="AN971" s="4"/>
      <c r="AO971" s="4"/>
    </row>
    <row r="972" spans="36:41" ht="15.75" customHeight="1" x14ac:dyDescent="0.2">
      <c r="AJ972" s="4"/>
      <c r="AK972" s="4"/>
      <c r="AL972" s="4"/>
      <c r="AM972" s="4"/>
      <c r="AN972" s="4"/>
      <c r="AO972" s="4"/>
    </row>
    <row r="973" spans="36:41" ht="15.75" customHeight="1" x14ac:dyDescent="0.2">
      <c r="AJ973" s="4"/>
      <c r="AK973" s="4"/>
      <c r="AL973" s="4"/>
      <c r="AM973" s="4"/>
      <c r="AN973" s="4"/>
      <c r="AO973" s="4"/>
    </row>
    <row r="974" spans="36:41" ht="15.75" customHeight="1" x14ac:dyDescent="0.2">
      <c r="AJ974" s="4"/>
      <c r="AK974" s="4"/>
      <c r="AL974" s="4"/>
      <c r="AM974" s="4"/>
      <c r="AN974" s="4"/>
      <c r="AO974" s="4"/>
    </row>
    <row r="975" spans="36:41" ht="15.75" customHeight="1" x14ac:dyDescent="0.2">
      <c r="AJ975" s="4"/>
      <c r="AK975" s="4"/>
      <c r="AL975" s="4"/>
      <c r="AM975" s="4"/>
      <c r="AN975" s="4"/>
      <c r="AO975" s="4"/>
    </row>
    <row r="976" spans="36:41" ht="15.75" customHeight="1" x14ac:dyDescent="0.2">
      <c r="AJ976" s="4"/>
      <c r="AK976" s="4"/>
      <c r="AL976" s="4"/>
      <c r="AM976" s="4"/>
      <c r="AN976" s="4"/>
      <c r="AO976" s="4"/>
    </row>
    <row r="977" spans="36:41" ht="15.75" customHeight="1" x14ac:dyDescent="0.2">
      <c r="AJ977" s="4"/>
      <c r="AK977" s="4"/>
      <c r="AL977" s="4"/>
      <c r="AM977" s="4"/>
      <c r="AN977" s="4"/>
      <c r="AO977" s="4"/>
    </row>
    <row r="978" spans="36:41" ht="15.75" customHeight="1" x14ac:dyDescent="0.2">
      <c r="AJ978" s="4"/>
      <c r="AK978" s="4"/>
      <c r="AL978" s="4"/>
      <c r="AM978" s="4"/>
      <c r="AN978" s="4"/>
      <c r="AO978" s="4"/>
    </row>
    <row r="979" spans="36:41" ht="15.75" customHeight="1" x14ac:dyDescent="0.2">
      <c r="AJ979" s="4"/>
      <c r="AK979" s="4"/>
      <c r="AL979" s="4"/>
      <c r="AM979" s="4"/>
      <c r="AN979" s="4"/>
      <c r="AO979" s="4"/>
    </row>
    <row r="980" spans="36:41" ht="15.75" customHeight="1" x14ac:dyDescent="0.2">
      <c r="AJ980" s="4"/>
      <c r="AK980" s="4"/>
      <c r="AL980" s="4"/>
      <c r="AM980" s="4"/>
      <c r="AN980" s="4"/>
      <c r="AO980" s="4"/>
    </row>
    <row r="981" spans="36:41" ht="15.75" customHeight="1" x14ac:dyDescent="0.2">
      <c r="AJ981" s="4"/>
      <c r="AK981" s="4"/>
      <c r="AL981" s="4"/>
      <c r="AM981" s="4"/>
      <c r="AN981" s="4"/>
      <c r="AO981" s="4"/>
    </row>
    <row r="982" spans="36:41" ht="15.75" customHeight="1" x14ac:dyDescent="0.2">
      <c r="AJ982" s="4"/>
      <c r="AK982" s="4"/>
      <c r="AL982" s="4"/>
      <c r="AM982" s="4"/>
      <c r="AN982" s="4"/>
      <c r="AO982" s="4"/>
    </row>
    <row r="983" spans="36:41" ht="15.75" customHeight="1" x14ac:dyDescent="0.2">
      <c r="AJ983" s="4"/>
      <c r="AK983" s="4"/>
      <c r="AL983" s="4"/>
      <c r="AM983" s="4"/>
      <c r="AN983" s="4"/>
      <c r="AO983" s="4"/>
    </row>
    <row r="984" spans="36:41" ht="15.75" customHeight="1" x14ac:dyDescent="0.2">
      <c r="AJ984" s="4"/>
      <c r="AK984" s="4"/>
      <c r="AL984" s="4"/>
      <c r="AM984" s="4"/>
      <c r="AN984" s="4"/>
      <c r="AO984" s="4"/>
    </row>
    <row r="985" spans="36:41" ht="15.75" customHeight="1" x14ac:dyDescent="0.2">
      <c r="AJ985" s="4"/>
      <c r="AK985" s="4"/>
      <c r="AL985" s="4"/>
      <c r="AM985" s="4"/>
      <c r="AN985" s="4"/>
      <c r="AO985" s="4"/>
    </row>
    <row r="986" spans="36:41" ht="15.75" customHeight="1" x14ac:dyDescent="0.2">
      <c r="AJ986" s="4"/>
      <c r="AK986" s="4"/>
      <c r="AL986" s="4"/>
      <c r="AM986" s="4"/>
      <c r="AN986" s="4"/>
      <c r="AO986" s="4"/>
    </row>
    <row r="987" spans="36:41" ht="15.75" customHeight="1" x14ac:dyDescent="0.2">
      <c r="AJ987" s="4"/>
      <c r="AK987" s="4"/>
      <c r="AL987" s="4"/>
      <c r="AM987" s="4"/>
      <c r="AN987" s="4"/>
      <c r="AO987" s="4"/>
    </row>
  </sheetData>
  <sheetProtection password="D373" sheet="1" objects="1" scenarios="1"/>
  <mergeCells count="48">
    <mergeCell ref="K73:V73"/>
    <mergeCell ref="K80:S80"/>
    <mergeCell ref="K86:X86"/>
    <mergeCell ref="K82:Q82"/>
    <mergeCell ref="K83:S83"/>
    <mergeCell ref="K85:X85"/>
    <mergeCell ref="K81:Q81"/>
    <mergeCell ref="K78:U78"/>
    <mergeCell ref="K66:AA66"/>
    <mergeCell ref="K67:V67"/>
    <mergeCell ref="K68:U68"/>
    <mergeCell ref="K92:R92"/>
    <mergeCell ref="K91:AB91"/>
    <mergeCell ref="K87:Q87"/>
    <mergeCell ref="K84:AA84"/>
    <mergeCell ref="K79:T79"/>
    <mergeCell ref="K77:T77"/>
    <mergeCell ref="K76:U76"/>
    <mergeCell ref="K74:U74"/>
    <mergeCell ref="K75:N75"/>
    <mergeCell ref="K69:V69"/>
    <mergeCell ref="K70:U70"/>
    <mergeCell ref="K71:V71"/>
    <mergeCell ref="K72:N72"/>
    <mergeCell ref="J54:X54"/>
    <mergeCell ref="K61:O61"/>
    <mergeCell ref="K62:V62"/>
    <mergeCell ref="K58:R58"/>
    <mergeCell ref="K59:T59"/>
    <mergeCell ref="K65:V65"/>
    <mergeCell ref="K60:Q60"/>
    <mergeCell ref="K55:Z55"/>
    <mergeCell ref="K63:V63"/>
    <mergeCell ref="K64:T64"/>
    <mergeCell ref="K56:P56"/>
    <mergeCell ref="K57:U57"/>
    <mergeCell ref="J95:K95"/>
    <mergeCell ref="J97:M97"/>
    <mergeCell ref="K98:AF98"/>
    <mergeCell ref="K90:T90"/>
    <mergeCell ref="K89:V89"/>
    <mergeCell ref="AO35:AO47"/>
    <mergeCell ref="AJ2:AK2"/>
    <mergeCell ref="AL2:AN2"/>
    <mergeCell ref="AJ35:AK47"/>
    <mergeCell ref="AL35:AL47"/>
    <mergeCell ref="AM35:AM47"/>
    <mergeCell ref="AN35:AN47"/>
  </mergeCells>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65"/>
  <sheetViews>
    <sheetView zoomScale="75" zoomScaleNormal="75" zoomScalePageLayoutView="75" workbookViewId="0">
      <selection activeCell="B65" sqref="B65"/>
    </sheetView>
  </sheetViews>
  <sheetFormatPr defaultColWidth="11.42578125" defaultRowHeight="12.75" x14ac:dyDescent="0.2"/>
  <sheetData>
    <row r="1" spans="1:11" x14ac:dyDescent="0.2">
      <c r="A1" t="str">
        <f>BASE!A1</f>
        <v>ATF-TGICA Questionnaire for Mapping Exercise - Focal Points Batch</v>
      </c>
    </row>
    <row r="2" spans="1:11" x14ac:dyDescent="0.2">
      <c r="A2" t="str">
        <f>BASE!A2</f>
        <v>Created: af, 4.Mar.2017 - Last modification: nz, 17.oct.2017</v>
      </c>
    </row>
    <row r="3" spans="1:11" s="17" customFormat="1" x14ac:dyDescent="0.2">
      <c r="A3" s="17" t="str">
        <f>BASE!A3</f>
        <v>ResponseID</v>
      </c>
      <c r="B3" s="17" t="str">
        <f>BASE!B3</f>
        <v>Q1a</v>
      </c>
      <c r="C3" s="17" t="s">
        <v>44</v>
      </c>
      <c r="D3" s="17" t="s">
        <v>244</v>
      </c>
      <c r="E3" s="17" t="s">
        <v>245</v>
      </c>
      <c r="F3" s="17" t="s">
        <v>47</v>
      </c>
      <c r="G3" s="36" t="s">
        <v>35</v>
      </c>
    </row>
    <row r="4" spans="1:11" x14ac:dyDescent="0.2">
      <c r="A4" s="12">
        <f>BASE!A4</f>
        <v>1</v>
      </c>
      <c r="B4" s="12" t="str">
        <f>BASE!B4</f>
        <v>--</v>
      </c>
      <c r="C4" s="30"/>
      <c r="D4" s="30"/>
      <c r="E4" s="30"/>
      <c r="F4" s="30"/>
      <c r="G4" s="35" t="s">
        <v>35</v>
      </c>
      <c r="H4" s="30"/>
      <c r="I4" s="30"/>
      <c r="J4" s="30"/>
      <c r="K4" s="30"/>
    </row>
    <row r="5" spans="1:11" x14ac:dyDescent="0.2">
      <c r="A5" s="12">
        <f>BASE!A5</f>
        <v>2</v>
      </c>
      <c r="B5" s="12" t="str">
        <f>BASE!B5</f>
        <v>--</v>
      </c>
      <c r="C5" s="30"/>
      <c r="D5" s="30"/>
      <c r="E5" s="30"/>
      <c r="F5" s="30"/>
      <c r="G5" s="35" t="s">
        <v>35</v>
      </c>
      <c r="H5" s="30"/>
      <c r="I5" s="30"/>
      <c r="J5" s="30"/>
      <c r="K5" s="30"/>
    </row>
    <row r="6" spans="1:11" x14ac:dyDescent="0.2">
      <c r="A6" s="12">
        <f>BASE!A6</f>
        <v>3</v>
      </c>
      <c r="B6" s="12" t="str">
        <f>BASE!B6</f>
        <v>S,C,O</v>
      </c>
      <c r="C6" s="30" t="s">
        <v>44</v>
      </c>
      <c r="D6" s="30" t="s">
        <v>244</v>
      </c>
      <c r="E6" s="30"/>
      <c r="F6" s="30" t="s">
        <v>47</v>
      </c>
      <c r="H6" s="30"/>
      <c r="I6" s="30"/>
      <c r="J6" s="30"/>
      <c r="K6" s="30"/>
    </row>
    <row r="7" spans="1:11" x14ac:dyDescent="0.2">
      <c r="A7" s="12">
        <f>BASE!A7</f>
        <v>4</v>
      </c>
      <c r="B7" s="12" t="str">
        <f>BASE!B7</f>
        <v>--</v>
      </c>
      <c r="C7" s="30"/>
      <c r="D7" s="30"/>
      <c r="E7" s="30"/>
      <c r="F7" s="30"/>
      <c r="G7" s="35" t="s">
        <v>35</v>
      </c>
      <c r="H7" s="30"/>
      <c r="I7" s="30"/>
      <c r="J7" s="30"/>
      <c r="K7" s="30"/>
    </row>
    <row r="8" spans="1:11" x14ac:dyDescent="0.2">
      <c r="A8" s="12">
        <f>BASE!A8</f>
        <v>5</v>
      </c>
      <c r="B8" s="12" t="str">
        <f>BASE!B8</f>
        <v>S</v>
      </c>
      <c r="C8" s="30" t="s">
        <v>44</v>
      </c>
      <c r="D8" s="30"/>
      <c r="E8" s="30"/>
      <c r="F8" s="30"/>
      <c r="H8" s="30"/>
      <c r="I8" s="30"/>
      <c r="J8" s="30"/>
      <c r="K8" s="30"/>
    </row>
    <row r="9" spans="1:11" x14ac:dyDescent="0.2">
      <c r="A9" s="12">
        <f>BASE!A9</f>
        <v>6</v>
      </c>
      <c r="B9" s="12" t="str">
        <f>BASE!B9</f>
        <v>--</v>
      </c>
      <c r="C9" s="30"/>
      <c r="D9" s="30"/>
      <c r="E9" s="30"/>
      <c r="F9" s="30"/>
      <c r="G9" s="35" t="s">
        <v>35</v>
      </c>
      <c r="H9" s="30"/>
      <c r="I9" s="30"/>
      <c r="J9" s="30"/>
      <c r="K9" s="30"/>
    </row>
    <row r="10" spans="1:11" x14ac:dyDescent="0.2">
      <c r="A10" s="12">
        <f>BASE!A10</f>
        <v>7</v>
      </c>
      <c r="B10" s="12" t="str">
        <f>BASE!B10</f>
        <v>--</v>
      </c>
      <c r="C10" s="30"/>
      <c r="D10" s="30"/>
      <c r="E10" s="30"/>
      <c r="F10" s="30"/>
      <c r="G10" s="35" t="s">
        <v>35</v>
      </c>
      <c r="H10" s="30"/>
      <c r="I10" s="30"/>
      <c r="J10" s="30"/>
      <c r="K10" s="30"/>
    </row>
    <row r="11" spans="1:11" x14ac:dyDescent="0.2">
      <c r="A11" s="12">
        <f>BASE!A11</f>
        <v>8</v>
      </c>
      <c r="B11" s="12" t="str">
        <f>BASE!B11</f>
        <v>--</v>
      </c>
      <c r="C11" s="30"/>
      <c r="D11" s="30"/>
      <c r="E11" s="30"/>
      <c r="F11" s="30"/>
      <c r="G11" s="35" t="s">
        <v>35</v>
      </c>
      <c r="H11" s="30"/>
      <c r="I11" s="30"/>
      <c r="J11" s="30"/>
      <c r="K11" s="30"/>
    </row>
    <row r="12" spans="1:11" x14ac:dyDescent="0.2">
      <c r="A12" s="12">
        <f>BASE!A12</f>
        <v>9</v>
      </c>
      <c r="B12" s="12" t="str">
        <f>BASE!B12</f>
        <v>S</v>
      </c>
      <c r="C12" s="30" t="s">
        <v>44</v>
      </c>
      <c r="D12" s="30"/>
      <c r="E12" s="30"/>
      <c r="F12" s="30"/>
      <c r="H12" s="30"/>
      <c r="I12" s="30"/>
      <c r="J12" s="30"/>
      <c r="K12" s="30"/>
    </row>
    <row r="13" spans="1:11" x14ac:dyDescent="0.2">
      <c r="A13" s="12">
        <f>BASE!A13</f>
        <v>10</v>
      </c>
      <c r="B13" s="12" t="str">
        <f>BASE!B13</f>
        <v>--</v>
      </c>
      <c r="C13" s="30"/>
      <c r="D13" s="30"/>
      <c r="E13" s="30"/>
      <c r="F13" s="30"/>
      <c r="G13" s="35" t="s">
        <v>35</v>
      </c>
      <c r="H13" s="30"/>
      <c r="I13" s="30"/>
      <c r="J13" s="30"/>
      <c r="K13" s="30"/>
    </row>
    <row r="14" spans="1:11" x14ac:dyDescent="0.2">
      <c r="A14" s="12">
        <f>BASE!A14</f>
        <v>11</v>
      </c>
      <c r="B14" s="12" t="str">
        <f>BASE!B14</f>
        <v>--</v>
      </c>
      <c r="C14" s="30"/>
      <c r="D14" s="30"/>
      <c r="E14" s="30"/>
      <c r="F14" s="30"/>
      <c r="G14" s="35" t="s">
        <v>35</v>
      </c>
      <c r="H14" s="30"/>
      <c r="I14" s="30"/>
      <c r="J14" s="30"/>
      <c r="K14" s="30"/>
    </row>
    <row r="15" spans="1:11" x14ac:dyDescent="0.2">
      <c r="A15" s="12">
        <f>BASE!A15</f>
        <v>12</v>
      </c>
      <c r="B15" s="12" t="str">
        <f>BASE!B15</f>
        <v>--</v>
      </c>
      <c r="C15" s="30"/>
      <c r="D15" s="30"/>
      <c r="E15" s="30"/>
      <c r="F15" s="30"/>
      <c r="G15" s="35" t="s">
        <v>35</v>
      </c>
      <c r="H15" s="30"/>
      <c r="I15" s="30"/>
      <c r="J15" s="30"/>
      <c r="K15" s="30"/>
    </row>
    <row r="16" spans="1:11" x14ac:dyDescent="0.2">
      <c r="A16" s="12">
        <f>BASE!A16</f>
        <v>13</v>
      </c>
      <c r="B16" s="12" t="str">
        <f>BASE!B16</f>
        <v>--</v>
      </c>
      <c r="C16" s="30"/>
      <c r="D16" s="30"/>
      <c r="E16" s="30"/>
      <c r="F16" s="30"/>
      <c r="G16" s="35" t="s">
        <v>35</v>
      </c>
      <c r="H16" s="30"/>
      <c r="I16" s="30"/>
      <c r="J16" s="30"/>
      <c r="K16" s="30"/>
    </row>
    <row r="17" spans="1:11" x14ac:dyDescent="0.2">
      <c r="A17" s="12">
        <f>BASE!A17</f>
        <v>14</v>
      </c>
      <c r="B17" s="12" t="str">
        <f>BASE!B17</f>
        <v>--</v>
      </c>
      <c r="C17" s="30"/>
      <c r="D17" s="30"/>
      <c r="E17" s="30"/>
      <c r="F17" s="30"/>
      <c r="G17" s="35" t="s">
        <v>35</v>
      </c>
      <c r="H17" s="30"/>
      <c r="I17" s="30"/>
      <c r="J17" s="30"/>
      <c r="K17" s="30"/>
    </row>
    <row r="18" spans="1:11" x14ac:dyDescent="0.2">
      <c r="A18" s="12">
        <f>BASE!A18</f>
        <v>15</v>
      </c>
      <c r="B18" s="12" t="str">
        <f>BASE!B18</f>
        <v>S,C,O</v>
      </c>
      <c r="C18" s="30" t="s">
        <v>44</v>
      </c>
      <c r="D18" s="30" t="s">
        <v>244</v>
      </c>
      <c r="E18" s="30"/>
      <c r="F18" s="30" t="s">
        <v>47</v>
      </c>
      <c r="H18" s="30"/>
      <c r="I18" s="30"/>
      <c r="J18" s="30"/>
      <c r="K18" s="30"/>
    </row>
    <row r="19" spans="1:11" x14ac:dyDescent="0.2">
      <c r="A19" s="12">
        <f>BASE!A19</f>
        <v>16</v>
      </c>
      <c r="B19" s="12" t="str">
        <f>BASE!B19</f>
        <v>--</v>
      </c>
      <c r="C19" s="30"/>
      <c r="D19" s="30"/>
      <c r="E19" s="30"/>
      <c r="F19" s="30"/>
      <c r="G19" s="35" t="s">
        <v>35</v>
      </c>
      <c r="H19" s="30"/>
      <c r="I19" s="30"/>
      <c r="J19" s="30"/>
      <c r="K19" s="30"/>
    </row>
    <row r="20" spans="1:11" x14ac:dyDescent="0.2">
      <c r="A20" s="12">
        <f>BASE!A20</f>
        <v>17</v>
      </c>
      <c r="B20" s="12" t="str">
        <f>BASE!B20</f>
        <v>C,S</v>
      </c>
      <c r="C20" s="30" t="s">
        <v>44</v>
      </c>
      <c r="D20" s="30" t="s">
        <v>244</v>
      </c>
      <c r="E20" s="30"/>
      <c r="F20" s="30"/>
      <c r="H20" s="30"/>
      <c r="I20" s="30"/>
      <c r="J20" s="30"/>
      <c r="K20" s="30"/>
    </row>
    <row r="21" spans="1:11" x14ac:dyDescent="0.2">
      <c r="A21" s="12">
        <f>BASE!A21</f>
        <v>18</v>
      </c>
      <c r="B21" s="12" t="str">
        <f>BASE!B21</f>
        <v>--</v>
      </c>
      <c r="C21" s="30"/>
      <c r="D21" s="30"/>
      <c r="E21" s="30"/>
      <c r="F21" s="30"/>
      <c r="G21" s="35" t="s">
        <v>35</v>
      </c>
      <c r="H21" s="30"/>
      <c r="I21" s="30"/>
      <c r="J21" s="30"/>
      <c r="K21" s="30"/>
    </row>
    <row r="22" spans="1:11" x14ac:dyDescent="0.2">
      <c r="A22" s="12">
        <f>BASE!A22</f>
        <v>19</v>
      </c>
      <c r="B22" s="12" t="str">
        <f>BASE!B22</f>
        <v>--</v>
      </c>
      <c r="C22" s="30"/>
      <c r="D22" s="30"/>
      <c r="E22" s="30"/>
      <c r="F22" s="30"/>
      <c r="G22" s="35" t="s">
        <v>35</v>
      </c>
      <c r="H22" s="30"/>
      <c r="I22" s="30"/>
      <c r="J22" s="30"/>
      <c r="K22" s="30"/>
    </row>
    <row r="23" spans="1:11" x14ac:dyDescent="0.2">
      <c r="A23" s="12">
        <f>BASE!A23</f>
        <v>20</v>
      </c>
      <c r="B23" s="12" t="str">
        <f>BASE!B23</f>
        <v>S,O</v>
      </c>
      <c r="C23" s="30" t="s">
        <v>44</v>
      </c>
      <c r="D23" s="30"/>
      <c r="E23" s="30"/>
      <c r="F23" s="30" t="s">
        <v>47</v>
      </c>
      <c r="H23" s="30"/>
      <c r="I23" s="30"/>
      <c r="J23" s="30"/>
      <c r="K23" s="30"/>
    </row>
    <row r="24" spans="1:11" x14ac:dyDescent="0.2">
      <c r="A24" s="12">
        <f>BASE!A24</f>
        <v>21</v>
      </c>
      <c r="B24" s="12" t="str">
        <f>BASE!B24</f>
        <v>--</v>
      </c>
      <c r="C24" s="30"/>
      <c r="D24" s="30"/>
      <c r="E24" s="30"/>
      <c r="F24" s="30"/>
      <c r="G24" s="35" t="s">
        <v>35</v>
      </c>
      <c r="H24" s="30"/>
      <c r="I24" s="30"/>
      <c r="J24" s="30"/>
      <c r="K24" s="30"/>
    </row>
    <row r="25" spans="1:11" x14ac:dyDescent="0.2">
      <c r="A25" s="12">
        <f>BASE!A25</f>
        <v>22</v>
      </c>
      <c r="B25" s="12" t="str">
        <f>BASE!B25</f>
        <v>S,O</v>
      </c>
      <c r="C25" s="30" t="s">
        <v>44</v>
      </c>
      <c r="D25" s="30"/>
      <c r="E25" s="30"/>
      <c r="F25" s="30" t="s">
        <v>47</v>
      </c>
      <c r="H25" s="30"/>
      <c r="I25" s="30"/>
      <c r="J25" s="30"/>
      <c r="K25" s="30"/>
    </row>
    <row r="26" spans="1:11" x14ac:dyDescent="0.2">
      <c r="A26" s="12">
        <f>BASE!A26</f>
        <v>23</v>
      </c>
      <c r="B26" s="12" t="str">
        <f>BASE!B26</f>
        <v>S,C,O</v>
      </c>
      <c r="C26" s="30" t="s">
        <v>44</v>
      </c>
      <c r="D26" s="30" t="s">
        <v>244</v>
      </c>
      <c r="E26" s="30"/>
      <c r="F26" s="30" t="s">
        <v>47</v>
      </c>
      <c r="H26" s="30"/>
      <c r="I26" s="30"/>
      <c r="J26" s="30"/>
      <c r="K26" s="30"/>
    </row>
    <row r="27" spans="1:11" x14ac:dyDescent="0.2">
      <c r="A27" s="12">
        <f>BASE!A27</f>
        <v>24</v>
      </c>
      <c r="B27" s="12" t="str">
        <f>BASE!B27</f>
        <v>S</v>
      </c>
      <c r="C27" s="30" t="s">
        <v>44</v>
      </c>
      <c r="D27" s="30"/>
      <c r="E27" s="30"/>
      <c r="F27" s="30"/>
      <c r="H27" s="30"/>
      <c r="I27" s="30"/>
      <c r="J27" s="30"/>
      <c r="K27" s="30"/>
    </row>
    <row r="28" spans="1:11" x14ac:dyDescent="0.2">
      <c r="A28" s="12">
        <f>BASE!A28</f>
        <v>25</v>
      </c>
      <c r="B28" s="12" t="str">
        <f>BASE!B28</f>
        <v>S,O</v>
      </c>
      <c r="C28" s="30" t="s">
        <v>44</v>
      </c>
      <c r="D28" s="30"/>
      <c r="E28" s="30"/>
      <c r="F28" s="30" t="s">
        <v>47</v>
      </c>
      <c r="H28" s="30"/>
      <c r="I28" s="30"/>
      <c r="J28" s="30"/>
      <c r="K28" s="30"/>
    </row>
    <row r="29" spans="1:11" x14ac:dyDescent="0.2">
      <c r="A29" s="12">
        <f>BASE!A29</f>
        <v>26</v>
      </c>
      <c r="B29" s="12" t="str">
        <f>BASE!B29</f>
        <v>--</v>
      </c>
      <c r="C29" s="30"/>
      <c r="D29" s="30"/>
      <c r="E29" s="30"/>
      <c r="F29" s="30"/>
      <c r="G29" s="35" t="s">
        <v>35</v>
      </c>
      <c r="H29" s="30"/>
      <c r="I29" s="30"/>
      <c r="J29" s="30"/>
      <c r="K29" s="30"/>
    </row>
    <row r="30" spans="1:11" x14ac:dyDescent="0.2">
      <c r="A30" s="12">
        <f>BASE!A30</f>
        <v>27</v>
      </c>
      <c r="B30" s="12" t="str">
        <f>BASE!B30</f>
        <v>S</v>
      </c>
      <c r="C30" s="30" t="s">
        <v>44</v>
      </c>
      <c r="D30" s="30"/>
      <c r="E30" s="30"/>
      <c r="F30" s="30"/>
      <c r="H30" s="30"/>
      <c r="I30" s="30"/>
      <c r="J30" s="30"/>
      <c r="K30" s="30"/>
    </row>
    <row r="31" spans="1:11" x14ac:dyDescent="0.2">
      <c r="A31" s="12">
        <f>BASE!A31</f>
        <v>28</v>
      </c>
      <c r="B31" s="12" t="str">
        <f>BASE!B31</f>
        <v>O</v>
      </c>
      <c r="C31" s="30"/>
      <c r="D31" s="30"/>
      <c r="E31" s="30"/>
      <c r="F31" s="30" t="s">
        <v>47</v>
      </c>
      <c r="H31" s="30"/>
      <c r="I31" s="30"/>
      <c r="J31" s="30"/>
      <c r="K31" s="30"/>
    </row>
    <row r="32" spans="1:11" x14ac:dyDescent="0.2">
      <c r="A32" s="12">
        <f>BASE!A32</f>
        <v>29</v>
      </c>
      <c r="B32" s="12" t="str">
        <f>BASE!B32</f>
        <v>S,C,P,O</v>
      </c>
      <c r="C32" s="30" t="s">
        <v>44</v>
      </c>
      <c r="D32" s="30" t="s">
        <v>244</v>
      </c>
      <c r="E32" s="30" t="s">
        <v>245</v>
      </c>
      <c r="F32" s="30" t="s">
        <v>47</v>
      </c>
      <c r="H32" s="30"/>
      <c r="I32" s="30"/>
      <c r="J32" s="30"/>
      <c r="K32" s="30"/>
    </row>
    <row r="33" spans="1:11" x14ac:dyDescent="0.2">
      <c r="A33" s="12">
        <f>BASE!A33</f>
        <v>30</v>
      </c>
      <c r="B33" s="12" t="str">
        <f>BASE!B33</f>
        <v>--</v>
      </c>
      <c r="C33" s="30"/>
      <c r="D33" s="30"/>
      <c r="E33" s="30"/>
      <c r="F33" s="30"/>
      <c r="G33" s="35" t="s">
        <v>35</v>
      </c>
      <c r="H33" s="30"/>
      <c r="I33" s="30"/>
      <c r="J33" s="30"/>
      <c r="K33" s="30"/>
    </row>
    <row r="34" spans="1:11" x14ac:dyDescent="0.2">
      <c r="A34" s="12">
        <f>BASE!A34</f>
        <v>31</v>
      </c>
      <c r="B34" s="12" t="str">
        <f>BASE!B34</f>
        <v>S,C,O</v>
      </c>
      <c r="C34" s="30" t="s">
        <v>44</v>
      </c>
      <c r="D34" s="30" t="s">
        <v>244</v>
      </c>
      <c r="E34" s="30"/>
      <c r="F34" s="30" t="s">
        <v>47</v>
      </c>
      <c r="H34" s="30"/>
      <c r="I34" s="30"/>
      <c r="J34" s="30"/>
      <c r="K34" s="30"/>
    </row>
    <row r="35" spans="1:11" x14ac:dyDescent="0.2">
      <c r="A35" s="12">
        <f>BASE!A35</f>
        <v>32</v>
      </c>
      <c r="B35" s="12" t="str">
        <f>BASE!B35</f>
        <v>--</v>
      </c>
      <c r="G35" s="35" t="s">
        <v>35</v>
      </c>
    </row>
    <row r="36" spans="1:11" x14ac:dyDescent="0.2">
      <c r="A36" s="12">
        <f>BASE!A36</f>
        <v>33</v>
      </c>
      <c r="B36" s="12" t="str">
        <f>BASE!B36</f>
        <v>--</v>
      </c>
      <c r="G36" s="35" t="s">
        <v>35</v>
      </c>
    </row>
    <row r="37" spans="1:11" x14ac:dyDescent="0.2">
      <c r="A37" s="12">
        <f>BASE!A37</f>
        <v>34</v>
      </c>
      <c r="B37" s="12" t="str">
        <f>BASE!B37</f>
        <v>--</v>
      </c>
      <c r="G37" s="35" t="s">
        <v>35</v>
      </c>
    </row>
    <row r="38" spans="1:11" x14ac:dyDescent="0.2">
      <c r="A38" s="12">
        <f>BASE!A38</f>
        <v>35</v>
      </c>
      <c r="B38" s="12" t="str">
        <f>BASE!B38</f>
        <v>--</v>
      </c>
      <c r="G38" s="35" t="s">
        <v>35</v>
      </c>
    </row>
    <row r="39" spans="1:11" x14ac:dyDescent="0.2">
      <c r="A39" s="12">
        <f>BASE!A39</f>
        <v>36</v>
      </c>
      <c r="B39" s="12" t="str">
        <f>BASE!B39</f>
        <v>--</v>
      </c>
      <c r="G39" s="35" t="s">
        <v>35</v>
      </c>
    </row>
    <row r="40" spans="1:11" x14ac:dyDescent="0.2">
      <c r="A40" s="12">
        <f>BASE!A40</f>
        <v>37</v>
      </c>
      <c r="B40" s="12" t="str">
        <f>BASE!B40</f>
        <v>--</v>
      </c>
      <c r="G40" s="35" t="s">
        <v>35</v>
      </c>
    </row>
    <row r="41" spans="1:11" x14ac:dyDescent="0.2">
      <c r="A41" s="12">
        <f>BASE!A41</f>
        <v>38</v>
      </c>
      <c r="B41" s="12" t="str">
        <f>BASE!B41</f>
        <v>S</v>
      </c>
      <c r="C41" t="s">
        <v>44</v>
      </c>
    </row>
    <row r="42" spans="1:11" x14ac:dyDescent="0.2">
      <c r="A42" s="12">
        <f>BASE!A42</f>
        <v>39</v>
      </c>
      <c r="B42" s="12" t="str">
        <f>BASE!B42</f>
        <v>--</v>
      </c>
      <c r="G42" s="35" t="s">
        <v>35</v>
      </c>
    </row>
    <row r="43" spans="1:11" x14ac:dyDescent="0.2">
      <c r="A43" s="12">
        <f>BASE!A43</f>
        <v>40</v>
      </c>
      <c r="B43" s="12" t="str">
        <f>BASE!B43</f>
        <v>S,C,O</v>
      </c>
      <c r="C43" t="s">
        <v>44</v>
      </c>
      <c r="D43" t="s">
        <v>244</v>
      </c>
      <c r="F43" t="s">
        <v>47</v>
      </c>
    </row>
    <row r="44" spans="1:11" x14ac:dyDescent="0.2">
      <c r="A44" s="12">
        <f>BASE!A44</f>
        <v>41</v>
      </c>
      <c r="B44" s="12" t="str">
        <f>BASE!B44</f>
        <v>--</v>
      </c>
      <c r="G44" s="35" t="s">
        <v>35</v>
      </c>
    </row>
    <row r="45" spans="1:11" x14ac:dyDescent="0.2">
      <c r="A45" s="12">
        <f>BASE!A45</f>
        <v>42</v>
      </c>
      <c r="B45" s="12" t="str">
        <f>BASE!B45</f>
        <v>--</v>
      </c>
      <c r="G45" s="35" t="s">
        <v>35</v>
      </c>
    </row>
    <row r="46" spans="1:11" x14ac:dyDescent="0.2">
      <c r="A46" s="12">
        <f>BASE!A46</f>
        <v>43</v>
      </c>
      <c r="B46" s="12" t="str">
        <f>BASE!B46</f>
        <v>S,C,O</v>
      </c>
      <c r="C46" t="s">
        <v>44</v>
      </c>
      <c r="D46" t="s">
        <v>244</v>
      </c>
      <c r="F46" t="s">
        <v>47</v>
      </c>
    </row>
    <row r="47" spans="1:11" x14ac:dyDescent="0.2">
      <c r="A47" s="12">
        <f>BASE!A47</f>
        <v>44</v>
      </c>
      <c r="B47" s="12" t="str">
        <f>BASE!B47</f>
        <v>C</v>
      </c>
      <c r="D47" t="s">
        <v>244</v>
      </c>
    </row>
    <row r="48" spans="1:11" x14ac:dyDescent="0.2">
      <c r="A48" s="12"/>
      <c r="C48" s="30">
        <f>COUNTIF(C4:C47,"S")</f>
        <v>16</v>
      </c>
      <c r="D48" s="30">
        <f>COUNTIF(D4:D47,"C")</f>
        <v>9</v>
      </c>
      <c r="E48" s="30">
        <f>COUNTIF(E4:E47,"P")</f>
        <v>1</v>
      </c>
      <c r="F48" s="30">
        <f>COUNTIF(F4:F47,"O")</f>
        <v>11</v>
      </c>
      <c r="G48" s="33">
        <f>COUNTIF(G4:G47,"--")</f>
        <v>26</v>
      </c>
    </row>
    <row r="49" spans="1:18" x14ac:dyDescent="0.2">
      <c r="C49" t="s">
        <v>246</v>
      </c>
      <c r="D49" t="s">
        <v>247</v>
      </c>
      <c r="E49" t="s">
        <v>248</v>
      </c>
      <c r="F49" t="s">
        <v>249</v>
      </c>
      <c r="G49" t="s">
        <v>230</v>
      </c>
    </row>
    <row r="50" spans="1:18" x14ac:dyDescent="0.2">
      <c r="C50" s="32">
        <f>C48/44</f>
        <v>0.36363636363636365</v>
      </c>
      <c r="D50" s="32">
        <f>D48/44</f>
        <v>0.20454545454545456</v>
      </c>
      <c r="E50" s="32">
        <f>E48/44</f>
        <v>2.2727272727272728E-2</v>
      </c>
      <c r="F50" s="32">
        <f>F48/44</f>
        <v>0.25</v>
      </c>
      <c r="G50" s="32">
        <f>G48/44</f>
        <v>0.59090909090909094</v>
      </c>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52</v>
      </c>
      <c r="B58" s="53" t="s">
        <v>53</v>
      </c>
      <c r="C58" s="51"/>
      <c r="D58" s="51"/>
      <c r="E58" s="51"/>
      <c r="F58" s="51"/>
      <c r="G58" s="51"/>
      <c r="H58" s="51"/>
      <c r="I58" s="51"/>
      <c r="J58" s="51"/>
      <c r="K58" s="51"/>
      <c r="L58" s="51"/>
      <c r="M58" s="51"/>
      <c r="N58" s="51"/>
      <c r="O58" s="51"/>
      <c r="P58" s="51"/>
      <c r="Q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BASE!B48</f>
        <v>What data4 did you need during the preparation of the IPCC product?
4In the following data (italic) is a generic term for any data listed under the three aforementioned thematic areas</v>
      </c>
    </row>
  </sheetData>
  <sheetProtection password="D373" sheet="1" objects="1" scenarios="1"/>
  <mergeCells count="5">
    <mergeCell ref="B58:Q58"/>
    <mergeCell ref="A57:O57"/>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65"/>
  <sheetViews>
    <sheetView zoomScale="75" zoomScaleNormal="75" zoomScalePageLayoutView="75" workbookViewId="0">
      <selection activeCell="B65" sqref="B65"/>
    </sheetView>
  </sheetViews>
  <sheetFormatPr defaultColWidth="10.85546875" defaultRowHeight="12.75" x14ac:dyDescent="0.2"/>
  <cols>
    <col min="1" max="16384" width="10.85546875" style="12"/>
  </cols>
  <sheetData>
    <row r="1" spans="1:2" x14ac:dyDescent="0.2">
      <c r="A1" s="12" t="str">
        <f>BASE!A1</f>
        <v>ATF-TGICA Questionnaire for Mapping Exercise - Focal Points Batch</v>
      </c>
    </row>
    <row r="2" spans="1:2" x14ac:dyDescent="0.2">
      <c r="A2" s="12" t="str">
        <f>BASE!A2</f>
        <v>Created: af, 4.Mar.2017 - Last modification: nz, 17.oct.2017</v>
      </c>
    </row>
    <row r="3" spans="1:2" s="17" customFormat="1" x14ac:dyDescent="0.2">
      <c r="A3" s="17" t="str">
        <f>BASE!A3</f>
        <v>ResponseID</v>
      </c>
      <c r="B3" s="17" t="str">
        <f>BASE!C3</f>
        <v>Q1b</v>
      </c>
    </row>
    <row r="4" spans="1:2" x14ac:dyDescent="0.2">
      <c r="A4" s="12">
        <f>BASE!A4</f>
        <v>1</v>
      </c>
      <c r="B4" s="12" t="str">
        <f>BASE!C4</f>
        <v>--</v>
      </c>
    </row>
    <row r="5" spans="1:2" x14ac:dyDescent="0.2">
      <c r="A5" s="12">
        <f>BASE!A5</f>
        <v>2</v>
      </c>
      <c r="B5" s="12" t="str">
        <f>BASE!C5</f>
        <v>--</v>
      </c>
    </row>
    <row r="6" spans="1:2" x14ac:dyDescent="0.2">
      <c r="A6" s="12">
        <f>BASE!A6</f>
        <v>3</v>
      </c>
      <c r="B6" s="12">
        <f>BASE!C6</f>
        <v>0</v>
      </c>
    </row>
    <row r="7" spans="1:2" x14ac:dyDescent="0.2">
      <c r="A7" s="12">
        <f>BASE!A7</f>
        <v>4</v>
      </c>
      <c r="B7" s="12" t="str">
        <f>BASE!C7</f>
        <v>--</v>
      </c>
    </row>
    <row r="8" spans="1:2" x14ac:dyDescent="0.2">
      <c r="A8" s="12">
        <f>BASE!A8</f>
        <v>5</v>
      </c>
      <c r="B8" s="12">
        <f>BASE!C8</f>
        <v>1</v>
      </c>
    </row>
    <row r="9" spans="1:2" x14ac:dyDescent="0.2">
      <c r="A9" s="12">
        <f>BASE!A9</f>
        <v>6</v>
      </c>
      <c r="B9" s="12" t="str">
        <f>BASE!C9</f>
        <v>--</v>
      </c>
    </row>
    <row r="10" spans="1:2" x14ac:dyDescent="0.2">
      <c r="A10" s="12">
        <f>BASE!A10</f>
        <v>7</v>
      </c>
      <c r="B10" s="12" t="str">
        <f>BASE!C10</f>
        <v>--</v>
      </c>
    </row>
    <row r="11" spans="1:2" x14ac:dyDescent="0.2">
      <c r="A11" s="12">
        <f>BASE!A11</f>
        <v>8</v>
      </c>
      <c r="B11" s="12" t="str">
        <f>BASE!C11</f>
        <v>--</v>
      </c>
    </row>
    <row r="12" spans="1:2" x14ac:dyDescent="0.2">
      <c r="A12" s="12">
        <f>BASE!A12</f>
        <v>9</v>
      </c>
      <c r="B12" s="12">
        <f>BASE!C12</f>
        <v>1</v>
      </c>
    </row>
    <row r="13" spans="1:2" x14ac:dyDescent="0.2">
      <c r="A13" s="12">
        <f>BASE!A13</f>
        <v>10</v>
      </c>
      <c r="B13" s="12" t="str">
        <f>BASE!C13</f>
        <v>--</v>
      </c>
    </row>
    <row r="14" spans="1:2" x14ac:dyDescent="0.2">
      <c r="A14" s="12">
        <f>BASE!A14</f>
        <v>11</v>
      </c>
      <c r="B14" s="12" t="str">
        <f>BASE!C14</f>
        <v>--</v>
      </c>
    </row>
    <row r="15" spans="1:2" x14ac:dyDescent="0.2">
      <c r="A15" s="12">
        <f>BASE!A15</f>
        <v>12</v>
      </c>
      <c r="B15" s="12" t="str">
        <f>BASE!C15</f>
        <v>--</v>
      </c>
    </row>
    <row r="16" spans="1:2" x14ac:dyDescent="0.2">
      <c r="A16" s="12">
        <f>BASE!A16</f>
        <v>13</v>
      </c>
      <c r="B16" s="12" t="str">
        <f>BASE!C16</f>
        <v>--</v>
      </c>
    </row>
    <row r="17" spans="1:2" x14ac:dyDescent="0.2">
      <c r="A17" s="12">
        <f>BASE!A17</f>
        <v>14</v>
      </c>
      <c r="B17" s="12" t="str">
        <f>BASE!C17</f>
        <v>--</v>
      </c>
    </row>
    <row r="18" spans="1:2" x14ac:dyDescent="0.2">
      <c r="A18" s="12">
        <f>BASE!A18</f>
        <v>15</v>
      </c>
      <c r="B18" s="12">
        <f>BASE!C18</f>
        <v>0</v>
      </c>
    </row>
    <row r="19" spans="1:2" x14ac:dyDescent="0.2">
      <c r="A19" s="12">
        <f>BASE!A19</f>
        <v>16</v>
      </c>
      <c r="B19" s="12" t="str">
        <f>BASE!C19</f>
        <v>--</v>
      </c>
    </row>
    <row r="20" spans="1:2" x14ac:dyDescent="0.2">
      <c r="A20" s="12">
        <f>BASE!A20</f>
        <v>17</v>
      </c>
      <c r="B20" s="12">
        <f>BASE!C20</f>
        <v>0</v>
      </c>
    </row>
    <row r="21" spans="1:2" x14ac:dyDescent="0.2">
      <c r="A21" s="12">
        <f>BASE!A21</f>
        <v>18</v>
      </c>
      <c r="B21" s="12" t="str">
        <f>BASE!C21</f>
        <v>--</v>
      </c>
    </row>
    <row r="22" spans="1:2" x14ac:dyDescent="0.2">
      <c r="A22" s="12">
        <f>BASE!A22</f>
        <v>19</v>
      </c>
      <c r="B22" s="12">
        <f>BASE!C22</f>
        <v>0</v>
      </c>
    </row>
    <row r="23" spans="1:2" x14ac:dyDescent="0.2">
      <c r="A23" s="12">
        <f>BASE!A23</f>
        <v>20</v>
      </c>
      <c r="B23" s="12">
        <f>BASE!C23</f>
        <v>0</v>
      </c>
    </row>
    <row r="24" spans="1:2" x14ac:dyDescent="0.2">
      <c r="A24" s="12">
        <f>BASE!A24</f>
        <v>21</v>
      </c>
      <c r="B24" s="12" t="str">
        <f>BASE!C24</f>
        <v>--</v>
      </c>
    </row>
    <row r="25" spans="1:2" x14ac:dyDescent="0.2">
      <c r="A25" s="12">
        <f>BASE!A25</f>
        <v>22</v>
      </c>
      <c r="B25" s="12">
        <f>BASE!C25</f>
        <v>0</v>
      </c>
    </row>
    <row r="26" spans="1:2" x14ac:dyDescent="0.2">
      <c r="A26" s="12">
        <f>BASE!A26</f>
        <v>23</v>
      </c>
      <c r="B26" s="12">
        <f>BASE!C26</f>
        <v>0</v>
      </c>
    </row>
    <row r="27" spans="1:2" x14ac:dyDescent="0.2">
      <c r="A27" s="12">
        <f>BASE!A27</f>
        <v>24</v>
      </c>
      <c r="B27" s="12" t="str">
        <f>BASE!C27</f>
        <v>--</v>
      </c>
    </row>
    <row r="28" spans="1:2" x14ac:dyDescent="0.2">
      <c r="A28" s="12">
        <f>BASE!A28</f>
        <v>25</v>
      </c>
      <c r="B28" s="12">
        <f>BASE!C28</f>
        <v>1</v>
      </c>
    </row>
    <row r="29" spans="1:2" x14ac:dyDescent="0.2">
      <c r="A29" s="12">
        <f>BASE!A29</f>
        <v>26</v>
      </c>
      <c r="B29" s="12" t="str">
        <f>BASE!C29</f>
        <v>--</v>
      </c>
    </row>
    <row r="30" spans="1:2" x14ac:dyDescent="0.2">
      <c r="A30" s="12">
        <f>BASE!A30</f>
        <v>27</v>
      </c>
      <c r="B30" s="12">
        <f>BASE!C30</f>
        <v>0</v>
      </c>
    </row>
    <row r="31" spans="1:2" x14ac:dyDescent="0.2">
      <c r="A31" s="12">
        <f>BASE!A31</f>
        <v>28</v>
      </c>
      <c r="B31" s="12">
        <f>BASE!C31</f>
        <v>0</v>
      </c>
    </row>
    <row r="32" spans="1:2" x14ac:dyDescent="0.2">
      <c r="A32" s="12">
        <f>BASE!A32</f>
        <v>29</v>
      </c>
      <c r="B32" s="12">
        <f>BASE!C32</f>
        <v>1</v>
      </c>
    </row>
    <row r="33" spans="1:6" x14ac:dyDescent="0.2">
      <c r="A33" s="12">
        <f>BASE!A33</f>
        <v>30</v>
      </c>
      <c r="B33" s="12" t="str">
        <f>BASE!C33</f>
        <v>--</v>
      </c>
    </row>
    <row r="34" spans="1:6" x14ac:dyDescent="0.2">
      <c r="A34" s="12">
        <f>BASE!A34</f>
        <v>31</v>
      </c>
      <c r="B34" s="12">
        <f>BASE!C34</f>
        <v>1</v>
      </c>
    </row>
    <row r="35" spans="1:6" x14ac:dyDescent="0.2">
      <c r="A35" s="12">
        <f>BASE!A35</f>
        <v>32</v>
      </c>
      <c r="B35" s="12" t="str">
        <f>BASE!C35</f>
        <v>--</v>
      </c>
    </row>
    <row r="36" spans="1:6" x14ac:dyDescent="0.2">
      <c r="A36" s="12">
        <f>BASE!A36</f>
        <v>33</v>
      </c>
      <c r="B36" s="12" t="str">
        <f>BASE!C36</f>
        <v>--</v>
      </c>
    </row>
    <row r="37" spans="1:6" x14ac:dyDescent="0.2">
      <c r="A37" s="12">
        <f>BASE!A37</f>
        <v>34</v>
      </c>
      <c r="B37" s="12" t="str">
        <f>BASE!C37</f>
        <v>--</v>
      </c>
    </row>
    <row r="38" spans="1:6" x14ac:dyDescent="0.2">
      <c r="A38" s="12">
        <f>BASE!A38</f>
        <v>35</v>
      </c>
      <c r="B38" s="12" t="str">
        <f>BASE!C38</f>
        <v>--</v>
      </c>
    </row>
    <row r="39" spans="1:6" x14ac:dyDescent="0.2">
      <c r="A39" s="12">
        <f>BASE!A39</f>
        <v>36</v>
      </c>
      <c r="B39" s="12" t="str">
        <f>BASE!C39</f>
        <v>--</v>
      </c>
    </row>
    <row r="40" spans="1:6" x14ac:dyDescent="0.2">
      <c r="A40" s="12">
        <f>BASE!A40</f>
        <v>37</v>
      </c>
      <c r="B40" s="12" t="str">
        <f>BASE!C40</f>
        <v>--</v>
      </c>
    </row>
    <row r="41" spans="1:6" x14ac:dyDescent="0.2">
      <c r="A41" s="12">
        <f>BASE!A41</f>
        <v>38</v>
      </c>
      <c r="B41" s="12">
        <f>BASE!C41</f>
        <v>0</v>
      </c>
    </row>
    <row r="42" spans="1:6" x14ac:dyDescent="0.2">
      <c r="A42" s="12">
        <f>BASE!A42</f>
        <v>39</v>
      </c>
      <c r="B42" s="12" t="str">
        <f>BASE!C42</f>
        <v>--</v>
      </c>
    </row>
    <row r="43" spans="1:6" x14ac:dyDescent="0.2">
      <c r="A43" s="12">
        <f>BASE!A43</f>
        <v>40</v>
      </c>
      <c r="B43" s="12">
        <f>BASE!C43</f>
        <v>1</v>
      </c>
    </row>
    <row r="44" spans="1:6" x14ac:dyDescent="0.2">
      <c r="A44" s="12">
        <f>BASE!A44</f>
        <v>41</v>
      </c>
      <c r="B44" s="12" t="str">
        <f>BASE!C44</f>
        <v>--</v>
      </c>
    </row>
    <row r="45" spans="1:6" x14ac:dyDescent="0.2">
      <c r="A45" s="12">
        <f>BASE!A45</f>
        <v>42</v>
      </c>
      <c r="B45" s="12">
        <f>BASE!C45</f>
        <v>0</v>
      </c>
    </row>
    <row r="46" spans="1:6" x14ac:dyDescent="0.2">
      <c r="A46" s="12">
        <f>BASE!A46</f>
        <v>43</v>
      </c>
      <c r="B46" s="12">
        <f>BASE!C46</f>
        <v>0</v>
      </c>
    </row>
    <row r="47" spans="1:6" x14ac:dyDescent="0.2">
      <c r="A47" s="12">
        <f>BASE!A47</f>
        <v>44</v>
      </c>
      <c r="B47" s="12">
        <f>BASE!C47</f>
        <v>0</v>
      </c>
      <c r="D47" s="12" t="s">
        <v>231</v>
      </c>
    </row>
    <row r="48" spans="1:6" ht="15.75" x14ac:dyDescent="0.2">
      <c r="B48" s="7">
        <f>COUNTIF(B4:B47, "1")</f>
        <v>6</v>
      </c>
      <c r="C48" s="12" t="s">
        <v>228</v>
      </c>
      <c r="D48" s="28">
        <f>B48/44</f>
        <v>0.13636363636363635</v>
      </c>
      <c r="E48" s="21"/>
      <c r="F48" s="29"/>
    </row>
    <row r="49" spans="1:18" ht="15.75" x14ac:dyDescent="0.2">
      <c r="B49" s="7">
        <f>COUNTIF(B4:B47, "0")</f>
        <v>13</v>
      </c>
      <c r="C49" s="12" t="s">
        <v>229</v>
      </c>
      <c r="D49" s="28">
        <f>B49/44</f>
        <v>0.29545454545454547</v>
      </c>
      <c r="E49" s="21"/>
      <c r="F49" s="29"/>
    </row>
    <row r="50" spans="1:18" ht="15.75" x14ac:dyDescent="0.2">
      <c r="B50" s="7">
        <f>COUNTIF(B4:B47, "--")</f>
        <v>25</v>
      </c>
      <c r="C50" s="12" t="s">
        <v>230</v>
      </c>
      <c r="D50" s="28">
        <f>B50/44</f>
        <v>0.56818181818181823</v>
      </c>
    </row>
    <row r="56" spans="1:18" x14ac:dyDescent="0.2">
      <c r="A56" s="41" t="str">
        <f>BASE!A48</f>
        <v>Q</v>
      </c>
      <c r="B56" s="41" t="str">
        <f>BASE!C48</f>
        <v xml:space="preserve">From where did you obtain those data? If not from DDC5, why not?
5Please list your source by name and home page URL
</v>
      </c>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54</v>
      </c>
      <c r="B58" s="53" t="s">
        <v>55</v>
      </c>
      <c r="C58" s="51"/>
      <c r="D58" s="51"/>
      <c r="E58" s="51"/>
      <c r="F58" s="51"/>
      <c r="G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BASE!C48</f>
        <v xml:space="preserve">From where did you obtain those data? If not from DDC5, why not?
5Please list your source by name and home page URL
</v>
      </c>
    </row>
  </sheetData>
  <sheetProtection password="D373" sheet="1" objects="1" scenarios="1"/>
  <mergeCells count="5">
    <mergeCell ref="A57:O57"/>
    <mergeCell ref="B58:G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12"/>
  </cols>
  <sheetData>
    <row r="1" spans="1:2" x14ac:dyDescent="0.2">
      <c r="A1" s="12" t="str">
        <f>BASE!A1</f>
        <v>ATF-TGICA Questionnaire for Mapping Exercise - Focal Points Batch</v>
      </c>
    </row>
    <row r="2" spans="1:2" x14ac:dyDescent="0.2">
      <c r="A2" s="12" t="str">
        <f>BASE!A2</f>
        <v>Created: af, 4.Mar.2017 - Last modification: nz, 17.oct.2017</v>
      </c>
    </row>
    <row r="3" spans="1:2" s="17" customFormat="1" x14ac:dyDescent="0.2">
      <c r="A3" s="17" t="str">
        <f>BASE!A3</f>
        <v>ResponseID</v>
      </c>
      <c r="B3" s="17" t="str">
        <f>BASE!D3</f>
        <v>Q1c</v>
      </c>
    </row>
    <row r="4" spans="1:2" x14ac:dyDescent="0.2">
      <c r="A4" s="12">
        <f>BASE!A4</f>
        <v>1</v>
      </c>
      <c r="B4" s="21" t="str">
        <f>BASE!D4</f>
        <v>--</v>
      </c>
    </row>
    <row r="5" spans="1:2" x14ac:dyDescent="0.2">
      <c r="A5" s="12">
        <f>BASE!A5</f>
        <v>2</v>
      </c>
      <c r="B5" s="21" t="str">
        <f>BASE!D5</f>
        <v>--</v>
      </c>
    </row>
    <row r="6" spans="1:2" x14ac:dyDescent="0.2">
      <c r="A6" s="12">
        <f>BASE!A6</f>
        <v>3</v>
      </c>
      <c r="B6" s="21">
        <f>BASE!D6</f>
        <v>0</v>
      </c>
    </row>
    <row r="7" spans="1:2" x14ac:dyDescent="0.2">
      <c r="A7" s="12">
        <f>BASE!A7</f>
        <v>4</v>
      </c>
      <c r="B7" s="21" t="str">
        <f>BASE!D7</f>
        <v>--</v>
      </c>
    </row>
    <row r="8" spans="1:2" x14ac:dyDescent="0.2">
      <c r="A8" s="12">
        <f>BASE!A8</f>
        <v>5</v>
      </c>
      <c r="B8" s="21">
        <f>BASE!D8</f>
        <v>1</v>
      </c>
    </row>
    <row r="9" spans="1:2" x14ac:dyDescent="0.2">
      <c r="A9" s="12">
        <f>BASE!A9</f>
        <v>6</v>
      </c>
      <c r="B9" s="21" t="str">
        <f>BASE!D9</f>
        <v>--</v>
      </c>
    </row>
    <row r="10" spans="1:2" x14ac:dyDescent="0.2">
      <c r="A10" s="12">
        <f>BASE!A10</f>
        <v>7</v>
      </c>
      <c r="B10" s="21" t="str">
        <f>BASE!D10</f>
        <v>--</v>
      </c>
    </row>
    <row r="11" spans="1:2" x14ac:dyDescent="0.2">
      <c r="A11" s="12">
        <f>BASE!A11</f>
        <v>8</v>
      </c>
      <c r="B11" s="21" t="str">
        <f>BASE!D11</f>
        <v>--</v>
      </c>
    </row>
    <row r="12" spans="1:2" x14ac:dyDescent="0.2">
      <c r="A12" s="12">
        <f>BASE!A12</f>
        <v>9</v>
      </c>
      <c r="B12" s="21">
        <f>BASE!D12</f>
        <v>0</v>
      </c>
    </row>
    <row r="13" spans="1:2" x14ac:dyDescent="0.2">
      <c r="A13" s="12">
        <f>BASE!A13</f>
        <v>10</v>
      </c>
      <c r="B13" s="21" t="str">
        <f>BASE!D13</f>
        <v>--</v>
      </c>
    </row>
    <row r="14" spans="1:2" x14ac:dyDescent="0.2">
      <c r="A14" s="12">
        <f>BASE!A14</f>
        <v>11</v>
      </c>
      <c r="B14" s="21" t="str">
        <f>BASE!D14</f>
        <v>--</v>
      </c>
    </row>
    <row r="15" spans="1:2" x14ac:dyDescent="0.2">
      <c r="A15" s="12">
        <f>BASE!A15</f>
        <v>12</v>
      </c>
      <c r="B15" s="21" t="str">
        <f>BASE!D15</f>
        <v>--</v>
      </c>
    </row>
    <row r="16" spans="1:2" x14ac:dyDescent="0.2">
      <c r="A16" s="12">
        <f>BASE!A16</f>
        <v>13</v>
      </c>
      <c r="B16" s="21" t="str">
        <f>BASE!D16</f>
        <v>--</v>
      </c>
    </row>
    <row r="17" spans="1:2" x14ac:dyDescent="0.2">
      <c r="A17" s="12">
        <f>BASE!A17</f>
        <v>14</v>
      </c>
      <c r="B17" s="21" t="str">
        <f>BASE!D17</f>
        <v>--</v>
      </c>
    </row>
    <row r="18" spans="1:2" x14ac:dyDescent="0.2">
      <c r="A18" s="12">
        <f>BASE!A18</f>
        <v>15</v>
      </c>
      <c r="B18" s="21">
        <f>BASE!D18</f>
        <v>1</v>
      </c>
    </row>
    <row r="19" spans="1:2" x14ac:dyDescent="0.2">
      <c r="A19" s="12">
        <f>BASE!A19</f>
        <v>16</v>
      </c>
      <c r="B19" s="21" t="str">
        <f>BASE!D19</f>
        <v>--</v>
      </c>
    </row>
    <row r="20" spans="1:2" x14ac:dyDescent="0.2">
      <c r="A20" s="12">
        <f>BASE!A20</f>
        <v>17</v>
      </c>
      <c r="B20" s="21">
        <f>BASE!D20</f>
        <v>0</v>
      </c>
    </row>
    <row r="21" spans="1:2" x14ac:dyDescent="0.2">
      <c r="A21" s="12">
        <f>BASE!A21</f>
        <v>18</v>
      </c>
      <c r="B21" s="21" t="str">
        <f>BASE!D21</f>
        <v>--</v>
      </c>
    </row>
    <row r="22" spans="1:2" x14ac:dyDescent="0.2">
      <c r="A22" s="12">
        <f>BASE!A22</f>
        <v>19</v>
      </c>
      <c r="B22" s="21">
        <f>BASE!D22</f>
        <v>1</v>
      </c>
    </row>
    <row r="23" spans="1:2" x14ac:dyDescent="0.2">
      <c r="A23" s="12">
        <f>BASE!A23</f>
        <v>20</v>
      </c>
      <c r="B23" s="21">
        <f>BASE!D23</f>
        <v>0</v>
      </c>
    </row>
    <row r="24" spans="1:2" x14ac:dyDescent="0.2">
      <c r="A24" s="12">
        <f>BASE!A24</f>
        <v>21</v>
      </c>
      <c r="B24" s="21" t="str">
        <f>BASE!D24</f>
        <v>--</v>
      </c>
    </row>
    <row r="25" spans="1:2" x14ac:dyDescent="0.2">
      <c r="A25" s="12">
        <f>BASE!A25</f>
        <v>22</v>
      </c>
      <c r="B25" s="21">
        <f>BASE!D25</f>
        <v>1</v>
      </c>
    </row>
    <row r="26" spans="1:2" x14ac:dyDescent="0.2">
      <c r="A26" s="12">
        <f>BASE!A26</f>
        <v>23</v>
      </c>
      <c r="B26" s="21">
        <f>BASE!D26</f>
        <v>0</v>
      </c>
    </row>
    <row r="27" spans="1:2" x14ac:dyDescent="0.2">
      <c r="A27" s="12">
        <f>BASE!A27</f>
        <v>24</v>
      </c>
      <c r="B27" s="21">
        <f>BASE!D27</f>
        <v>0</v>
      </c>
    </row>
    <row r="28" spans="1:2" x14ac:dyDescent="0.2">
      <c r="A28" s="12">
        <f>BASE!A28</f>
        <v>25</v>
      </c>
      <c r="B28" s="21">
        <f>BASE!D28</f>
        <v>1</v>
      </c>
    </row>
    <row r="29" spans="1:2" x14ac:dyDescent="0.2">
      <c r="A29" s="12">
        <f>BASE!A29</f>
        <v>26</v>
      </c>
      <c r="B29" s="21" t="str">
        <f>BASE!D29</f>
        <v>--</v>
      </c>
    </row>
    <row r="30" spans="1:2" x14ac:dyDescent="0.2">
      <c r="A30" s="12">
        <f>BASE!A30</f>
        <v>27</v>
      </c>
      <c r="B30" s="21" t="str">
        <f>BASE!D30</f>
        <v>--</v>
      </c>
    </row>
    <row r="31" spans="1:2" x14ac:dyDescent="0.2">
      <c r="A31" s="12">
        <f>BASE!A31</f>
        <v>28</v>
      </c>
      <c r="B31" s="21">
        <f>BASE!D31</f>
        <v>0</v>
      </c>
    </row>
    <row r="32" spans="1:2" x14ac:dyDescent="0.2">
      <c r="A32" s="12">
        <f>BASE!A32</f>
        <v>29</v>
      </c>
      <c r="B32" s="21">
        <f>BASE!D32</f>
        <v>1</v>
      </c>
    </row>
    <row r="33" spans="1:6" x14ac:dyDescent="0.2">
      <c r="A33" s="12">
        <f>BASE!A33</f>
        <v>30</v>
      </c>
      <c r="B33" s="21" t="str">
        <f>BASE!D33</f>
        <v>--</v>
      </c>
    </row>
    <row r="34" spans="1:6" x14ac:dyDescent="0.2">
      <c r="A34" s="12">
        <f>BASE!A34</f>
        <v>31</v>
      </c>
      <c r="B34" s="21">
        <f>BASE!D34</f>
        <v>1</v>
      </c>
    </row>
    <row r="35" spans="1:6" x14ac:dyDescent="0.2">
      <c r="A35" s="12">
        <f>BASE!A35</f>
        <v>32</v>
      </c>
      <c r="B35" s="21" t="str">
        <f>BASE!D35</f>
        <v>--</v>
      </c>
    </row>
    <row r="36" spans="1:6" x14ac:dyDescent="0.2">
      <c r="A36" s="12">
        <f>BASE!A36</f>
        <v>33</v>
      </c>
      <c r="B36" s="21" t="str">
        <f>BASE!D36</f>
        <v>--</v>
      </c>
    </row>
    <row r="37" spans="1:6" x14ac:dyDescent="0.2">
      <c r="A37" s="12">
        <f>BASE!A37</f>
        <v>34</v>
      </c>
      <c r="B37" s="21" t="str">
        <f>BASE!D37</f>
        <v>--</v>
      </c>
    </row>
    <row r="38" spans="1:6" x14ac:dyDescent="0.2">
      <c r="A38" s="12">
        <f>BASE!A38</f>
        <v>35</v>
      </c>
      <c r="B38" s="21" t="str">
        <f>BASE!D38</f>
        <v>--</v>
      </c>
    </row>
    <row r="39" spans="1:6" x14ac:dyDescent="0.2">
      <c r="A39" s="12">
        <f>BASE!A39</f>
        <v>36</v>
      </c>
      <c r="B39" s="21" t="str">
        <f>BASE!D39</f>
        <v>--</v>
      </c>
    </row>
    <row r="40" spans="1:6" x14ac:dyDescent="0.2">
      <c r="A40" s="12">
        <f>BASE!A40</f>
        <v>37</v>
      </c>
      <c r="B40" s="21" t="str">
        <f>BASE!D40</f>
        <v>--</v>
      </c>
    </row>
    <row r="41" spans="1:6" x14ac:dyDescent="0.2">
      <c r="A41" s="12">
        <f>BASE!A41</f>
        <v>38</v>
      </c>
      <c r="B41" s="21">
        <f>BASE!D41</f>
        <v>0</v>
      </c>
    </row>
    <row r="42" spans="1:6" x14ac:dyDescent="0.2">
      <c r="A42" s="12">
        <f>BASE!A42</f>
        <v>39</v>
      </c>
      <c r="B42" s="21" t="str">
        <f>BASE!D42</f>
        <v>--</v>
      </c>
    </row>
    <row r="43" spans="1:6" x14ac:dyDescent="0.2">
      <c r="A43" s="12">
        <f>BASE!A43</f>
        <v>40</v>
      </c>
      <c r="B43" s="21">
        <f>BASE!D43</f>
        <v>1</v>
      </c>
    </row>
    <row r="44" spans="1:6" x14ac:dyDescent="0.2">
      <c r="A44" s="12">
        <f>BASE!A44</f>
        <v>41</v>
      </c>
      <c r="B44" s="21" t="str">
        <f>BASE!D44</f>
        <v>--</v>
      </c>
    </row>
    <row r="45" spans="1:6" x14ac:dyDescent="0.2">
      <c r="A45" s="12">
        <f>BASE!A45</f>
        <v>42</v>
      </c>
      <c r="B45" s="21">
        <f>BASE!D45</f>
        <v>1</v>
      </c>
    </row>
    <row r="46" spans="1:6" x14ac:dyDescent="0.2">
      <c r="A46" s="12">
        <f>BASE!A46</f>
        <v>43</v>
      </c>
      <c r="B46" s="21">
        <f>BASE!D46</f>
        <v>1</v>
      </c>
    </row>
    <row r="47" spans="1:6" x14ac:dyDescent="0.2">
      <c r="A47" s="12">
        <f>BASE!A47</f>
        <v>44</v>
      </c>
      <c r="B47" s="21">
        <f>BASE!D47</f>
        <v>0</v>
      </c>
      <c r="D47" s="30" t="s">
        <v>231</v>
      </c>
      <c r="E47" s="30"/>
      <c r="F47" s="30"/>
    </row>
    <row r="48" spans="1:6" ht="15.75" x14ac:dyDescent="0.2">
      <c r="B48" s="7">
        <f>COUNTIF(B4:B47, "1")</f>
        <v>10</v>
      </c>
      <c r="C48" s="30" t="s">
        <v>233</v>
      </c>
      <c r="D48" s="28">
        <f>B48/44</f>
        <v>0.22727272727272727</v>
      </c>
      <c r="E48" s="30"/>
      <c r="F48" s="29"/>
    </row>
    <row r="49" spans="1:18" ht="15.75" x14ac:dyDescent="0.2">
      <c r="B49" s="7">
        <f>COUNTIF(B4:B47, "0")</f>
        <v>9</v>
      </c>
      <c r="C49" s="30" t="s">
        <v>232</v>
      </c>
      <c r="D49" s="28">
        <f>B49/44</f>
        <v>0.20454545454545456</v>
      </c>
      <c r="E49" s="30"/>
      <c r="F49" s="29"/>
    </row>
    <row r="50" spans="1:18" ht="15.75" x14ac:dyDescent="0.2">
      <c r="B50" s="7">
        <f>COUNTIF(B4:B47, "--")</f>
        <v>25</v>
      </c>
      <c r="C50" s="30" t="s">
        <v>230</v>
      </c>
      <c r="D50" s="28">
        <f>B50/44</f>
        <v>0.56818181818181823</v>
      </c>
      <c r="E50" s="30"/>
      <c r="F50" s="30"/>
    </row>
    <row r="51" spans="1:18" x14ac:dyDescent="0.2">
      <c r="B51" s="30"/>
      <c r="C51" s="30"/>
      <c r="D51" s="30"/>
      <c r="E51" s="30"/>
      <c r="F51" s="30"/>
    </row>
    <row r="56" spans="1:18" x14ac:dyDescent="0.2">
      <c r="A56" s="41" t="str">
        <f>BASE!A48</f>
        <v>Q</v>
      </c>
      <c r="B56" s="41" t="str">
        <f>BASE!D48</f>
        <v>Were there data, which you would like to have obtained, but encountered difficulties in obtaining, where the DDC has helped or might potentially help?</v>
      </c>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56</v>
      </c>
      <c r="B58" s="53" t="s">
        <v>57</v>
      </c>
      <c r="C58" s="51"/>
      <c r="D58" s="51"/>
      <c r="E58" s="51"/>
      <c r="F58" s="51"/>
      <c r="G58" s="51"/>
      <c r="H58" s="51"/>
      <c r="I58" s="51"/>
      <c r="J58" s="51"/>
      <c r="K58" s="51"/>
      <c r="L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BASE!D48</f>
        <v>Were there data, which you would like to have obtained, but encountered difficulties in obtaining, where the DDC has helped or might potentially help?</v>
      </c>
    </row>
  </sheetData>
  <sheetProtection password="D373" sheet="1" objects="1" scenarios="1"/>
  <mergeCells count="5">
    <mergeCell ref="A57:O57"/>
    <mergeCell ref="B58:L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12"/>
  </cols>
  <sheetData>
    <row r="1" spans="1:2" x14ac:dyDescent="0.2">
      <c r="A1" s="12" t="str">
        <f>BASE!A1</f>
        <v>ATF-TGICA Questionnaire for Mapping Exercise - Focal Points Batch</v>
      </c>
    </row>
    <row r="2" spans="1:2" x14ac:dyDescent="0.2">
      <c r="A2" s="12" t="str">
        <f>BASE!A2</f>
        <v>Created: af, 4.Mar.2017 - Last modification: nz, 17.oct.2017</v>
      </c>
    </row>
    <row r="3" spans="1:2" s="17" customFormat="1" x14ac:dyDescent="0.2">
      <c r="A3" s="17" t="str">
        <f>BASE!A3</f>
        <v>ResponseID</v>
      </c>
      <c r="B3" s="17" t="str">
        <f>BASE!E3</f>
        <v>Q2a</v>
      </c>
    </row>
    <row r="4" spans="1:2" x14ac:dyDescent="0.2">
      <c r="A4" s="12">
        <f>BASE!A4</f>
        <v>1</v>
      </c>
      <c r="B4" s="21" t="str">
        <f>BASE!E4</f>
        <v>--</v>
      </c>
    </row>
    <row r="5" spans="1:2" x14ac:dyDescent="0.2">
      <c r="A5" s="12">
        <f>BASE!A5</f>
        <v>2</v>
      </c>
      <c r="B5" s="21" t="str">
        <f>BASE!E5</f>
        <v>--</v>
      </c>
    </row>
    <row r="6" spans="1:2" x14ac:dyDescent="0.2">
      <c r="A6" s="12">
        <f>BASE!A6</f>
        <v>3</v>
      </c>
      <c r="B6" s="21">
        <f>BASE!E6</f>
        <v>1</v>
      </c>
    </row>
    <row r="7" spans="1:2" x14ac:dyDescent="0.2">
      <c r="A7" s="12">
        <f>BASE!A7</f>
        <v>4</v>
      </c>
      <c r="B7" s="21" t="str">
        <f>BASE!E7</f>
        <v>--</v>
      </c>
    </row>
    <row r="8" spans="1:2" x14ac:dyDescent="0.2">
      <c r="A8" s="12">
        <f>BASE!A8</f>
        <v>5</v>
      </c>
      <c r="B8" s="21">
        <f>BASE!E8</f>
        <v>1</v>
      </c>
    </row>
    <row r="9" spans="1:2" x14ac:dyDescent="0.2">
      <c r="A9" s="12">
        <f>BASE!A9</f>
        <v>6</v>
      </c>
      <c r="B9" s="21" t="str">
        <f>BASE!E9</f>
        <v>--</v>
      </c>
    </row>
    <row r="10" spans="1:2" x14ac:dyDescent="0.2">
      <c r="A10" s="12">
        <f>BASE!A10</f>
        <v>7</v>
      </c>
      <c r="B10" s="21" t="str">
        <f>BASE!E10</f>
        <v>--</v>
      </c>
    </row>
    <row r="11" spans="1:2" x14ac:dyDescent="0.2">
      <c r="A11" s="12">
        <f>BASE!A11</f>
        <v>8</v>
      </c>
      <c r="B11" s="21" t="str">
        <f>BASE!E11</f>
        <v>--</v>
      </c>
    </row>
    <row r="12" spans="1:2" x14ac:dyDescent="0.2">
      <c r="A12" s="12">
        <f>BASE!A12</f>
        <v>9</v>
      </c>
      <c r="B12" s="21">
        <f>BASE!E12</f>
        <v>1</v>
      </c>
    </row>
    <row r="13" spans="1:2" x14ac:dyDescent="0.2">
      <c r="A13" s="12">
        <f>BASE!A13</f>
        <v>10</v>
      </c>
      <c r="B13" s="21" t="str">
        <f>BASE!E13</f>
        <v>--</v>
      </c>
    </row>
    <row r="14" spans="1:2" x14ac:dyDescent="0.2">
      <c r="A14" s="12">
        <f>BASE!A14</f>
        <v>11</v>
      </c>
      <c r="B14" s="21" t="str">
        <f>BASE!E14</f>
        <v>--</v>
      </c>
    </row>
    <row r="15" spans="1:2" x14ac:dyDescent="0.2">
      <c r="A15" s="12">
        <f>BASE!A15</f>
        <v>12</v>
      </c>
      <c r="B15" s="21" t="str">
        <f>BASE!E15</f>
        <v>--</v>
      </c>
    </row>
    <row r="16" spans="1:2" x14ac:dyDescent="0.2">
      <c r="A16" s="12">
        <f>BASE!A16</f>
        <v>13</v>
      </c>
      <c r="B16" s="21" t="str">
        <f>BASE!E16</f>
        <v>--</v>
      </c>
    </row>
    <row r="17" spans="1:2" x14ac:dyDescent="0.2">
      <c r="A17" s="12">
        <f>BASE!A17</f>
        <v>14</v>
      </c>
      <c r="B17" s="21" t="str">
        <f>BASE!E17</f>
        <v>--</v>
      </c>
    </row>
    <row r="18" spans="1:2" x14ac:dyDescent="0.2">
      <c r="A18" s="12">
        <f>BASE!A18</f>
        <v>15</v>
      </c>
      <c r="B18" s="21" t="str">
        <f>BASE!E18</f>
        <v>--</v>
      </c>
    </row>
    <row r="19" spans="1:2" x14ac:dyDescent="0.2">
      <c r="A19" s="12">
        <f>BASE!A19</f>
        <v>16</v>
      </c>
      <c r="B19" s="21" t="str">
        <f>BASE!E19</f>
        <v>--</v>
      </c>
    </row>
    <row r="20" spans="1:2" x14ac:dyDescent="0.2">
      <c r="A20" s="12">
        <f>BASE!A20</f>
        <v>17</v>
      </c>
      <c r="B20" s="21">
        <f>BASE!E20</f>
        <v>1</v>
      </c>
    </row>
    <row r="21" spans="1:2" x14ac:dyDescent="0.2">
      <c r="A21" s="12">
        <f>BASE!A21</f>
        <v>18</v>
      </c>
      <c r="B21" s="21" t="str">
        <f>BASE!E21</f>
        <v>--</v>
      </c>
    </row>
    <row r="22" spans="1:2" x14ac:dyDescent="0.2">
      <c r="A22" s="12">
        <f>BASE!A22</f>
        <v>19</v>
      </c>
      <c r="B22" s="21">
        <f>BASE!E22</f>
        <v>1</v>
      </c>
    </row>
    <row r="23" spans="1:2" x14ac:dyDescent="0.2">
      <c r="A23" s="12">
        <f>BASE!A23</f>
        <v>20</v>
      </c>
      <c r="B23" s="21" t="str">
        <f>BASE!E23</f>
        <v>--</v>
      </c>
    </row>
    <row r="24" spans="1:2" x14ac:dyDescent="0.2">
      <c r="A24" s="12">
        <f>BASE!A24</f>
        <v>21</v>
      </c>
      <c r="B24" s="21" t="str">
        <f>BASE!E24</f>
        <v>--</v>
      </c>
    </row>
    <row r="25" spans="1:2" x14ac:dyDescent="0.2">
      <c r="A25" s="12">
        <f>BASE!A25</f>
        <v>22</v>
      </c>
      <c r="B25" s="21">
        <f>BASE!E25</f>
        <v>1</v>
      </c>
    </row>
    <row r="26" spans="1:2" x14ac:dyDescent="0.2">
      <c r="A26" s="12">
        <f>BASE!A26</f>
        <v>23</v>
      </c>
      <c r="B26" s="21">
        <f>BASE!E26</f>
        <v>1</v>
      </c>
    </row>
    <row r="27" spans="1:2" x14ac:dyDescent="0.2">
      <c r="A27" s="12">
        <f>BASE!A27</f>
        <v>24</v>
      </c>
      <c r="B27" s="21" t="str">
        <f>BASE!E27</f>
        <v>--</v>
      </c>
    </row>
    <row r="28" spans="1:2" x14ac:dyDescent="0.2">
      <c r="A28" s="12">
        <f>BASE!A28</f>
        <v>25</v>
      </c>
      <c r="B28" s="21">
        <f>BASE!E28</f>
        <v>1</v>
      </c>
    </row>
    <row r="29" spans="1:2" x14ac:dyDescent="0.2">
      <c r="A29" s="12">
        <f>BASE!A29</f>
        <v>26</v>
      </c>
      <c r="B29" s="21" t="str">
        <f>BASE!E29</f>
        <v>--</v>
      </c>
    </row>
    <row r="30" spans="1:2" x14ac:dyDescent="0.2">
      <c r="A30" s="12">
        <f>BASE!A30</f>
        <v>27</v>
      </c>
      <c r="B30" s="21">
        <f>BASE!E30</f>
        <v>1</v>
      </c>
    </row>
    <row r="31" spans="1:2" x14ac:dyDescent="0.2">
      <c r="A31" s="12">
        <f>BASE!A31</f>
        <v>28</v>
      </c>
      <c r="B31" s="21">
        <f>BASE!E31</f>
        <v>0</v>
      </c>
    </row>
    <row r="32" spans="1:2" x14ac:dyDescent="0.2">
      <c r="A32" s="12">
        <f>BASE!A32</f>
        <v>29</v>
      </c>
      <c r="B32" s="21" t="str">
        <f>BASE!E32</f>
        <v>--</v>
      </c>
    </row>
    <row r="33" spans="1:6" x14ac:dyDescent="0.2">
      <c r="A33" s="12">
        <f>BASE!A33</f>
        <v>30</v>
      </c>
      <c r="B33" s="21" t="str">
        <f>BASE!E33</f>
        <v>--</v>
      </c>
    </row>
    <row r="34" spans="1:6" x14ac:dyDescent="0.2">
      <c r="A34" s="12">
        <f>BASE!A34</f>
        <v>31</v>
      </c>
      <c r="B34" s="21">
        <f>BASE!E34</f>
        <v>1</v>
      </c>
    </row>
    <row r="35" spans="1:6" x14ac:dyDescent="0.2">
      <c r="A35" s="12">
        <f>BASE!A35</f>
        <v>32</v>
      </c>
      <c r="B35" s="21" t="str">
        <f>BASE!E35</f>
        <v>--</v>
      </c>
    </row>
    <row r="36" spans="1:6" x14ac:dyDescent="0.2">
      <c r="A36" s="12">
        <f>BASE!A36</f>
        <v>33</v>
      </c>
      <c r="B36" s="21" t="str">
        <f>BASE!E36</f>
        <v>--</v>
      </c>
    </row>
    <row r="37" spans="1:6" x14ac:dyDescent="0.2">
      <c r="A37" s="12">
        <f>BASE!A37</f>
        <v>34</v>
      </c>
      <c r="B37" s="21" t="str">
        <f>BASE!E37</f>
        <v>--</v>
      </c>
    </row>
    <row r="38" spans="1:6" x14ac:dyDescent="0.2">
      <c r="A38" s="12">
        <f>BASE!A38</f>
        <v>35</v>
      </c>
      <c r="B38" s="21" t="str">
        <f>BASE!E38</f>
        <v>--</v>
      </c>
    </row>
    <row r="39" spans="1:6" x14ac:dyDescent="0.2">
      <c r="A39" s="12">
        <f>BASE!A39</f>
        <v>36</v>
      </c>
      <c r="B39" s="21" t="str">
        <f>BASE!E39</f>
        <v>--</v>
      </c>
    </row>
    <row r="40" spans="1:6" x14ac:dyDescent="0.2">
      <c r="A40" s="12">
        <f>BASE!A40</f>
        <v>37</v>
      </c>
      <c r="B40" s="21" t="str">
        <f>BASE!E40</f>
        <v>--</v>
      </c>
    </row>
    <row r="41" spans="1:6" x14ac:dyDescent="0.2">
      <c r="A41" s="12">
        <f>BASE!A41</f>
        <v>38</v>
      </c>
      <c r="B41" s="21">
        <f>BASE!E41</f>
        <v>1</v>
      </c>
    </row>
    <row r="42" spans="1:6" x14ac:dyDescent="0.2">
      <c r="A42" s="12">
        <f>BASE!A42</f>
        <v>39</v>
      </c>
      <c r="B42" s="21" t="str">
        <f>BASE!E42</f>
        <v>--</v>
      </c>
    </row>
    <row r="43" spans="1:6" x14ac:dyDescent="0.2">
      <c r="A43" s="12">
        <f>BASE!A43</f>
        <v>40</v>
      </c>
      <c r="B43" s="21">
        <f>BASE!E43</f>
        <v>1</v>
      </c>
    </row>
    <row r="44" spans="1:6" x14ac:dyDescent="0.2">
      <c r="A44" s="12">
        <f>BASE!A44</f>
        <v>41</v>
      </c>
      <c r="B44" s="21" t="str">
        <f>BASE!E44</f>
        <v>--</v>
      </c>
    </row>
    <row r="45" spans="1:6" x14ac:dyDescent="0.2">
      <c r="A45" s="12">
        <f>BASE!A45</f>
        <v>42</v>
      </c>
      <c r="B45" s="21" t="str">
        <f>BASE!E45</f>
        <v>--</v>
      </c>
    </row>
    <row r="46" spans="1:6" x14ac:dyDescent="0.2">
      <c r="A46" s="12">
        <f>BASE!A46</f>
        <v>43</v>
      </c>
      <c r="B46" s="21">
        <f>BASE!E46</f>
        <v>1</v>
      </c>
    </row>
    <row r="47" spans="1:6" x14ac:dyDescent="0.2">
      <c r="A47" s="12">
        <f>BASE!A47</f>
        <v>44</v>
      </c>
      <c r="B47" s="30">
        <v>1</v>
      </c>
      <c r="C47" s="30"/>
      <c r="D47" s="30" t="s">
        <v>231</v>
      </c>
      <c r="E47" s="30"/>
      <c r="F47" s="30"/>
    </row>
    <row r="48" spans="1:6" ht="15.75" x14ac:dyDescent="0.2">
      <c r="B48" s="7">
        <f>COUNTIF(B4:B47, "1")</f>
        <v>14</v>
      </c>
      <c r="C48" s="30" t="s">
        <v>235</v>
      </c>
      <c r="D48" s="28">
        <f>B48/44</f>
        <v>0.31818181818181818</v>
      </c>
      <c r="E48" s="30"/>
      <c r="F48" s="29"/>
    </row>
    <row r="49" spans="1:18" ht="15.75" x14ac:dyDescent="0.2">
      <c r="B49" s="7">
        <f>COUNTIF(B4:B47, "0")</f>
        <v>1</v>
      </c>
      <c r="C49" s="30" t="s">
        <v>234</v>
      </c>
      <c r="D49" s="28">
        <f>B49/44</f>
        <v>2.2727272727272728E-2</v>
      </c>
      <c r="E49" s="30"/>
      <c r="F49" s="29"/>
    </row>
    <row r="50" spans="1:18" ht="15.75" x14ac:dyDescent="0.2">
      <c r="B50" s="7">
        <f>COUNTIF(B4:B47, "--")</f>
        <v>29</v>
      </c>
      <c r="C50" s="30" t="s">
        <v>230</v>
      </c>
      <c r="D50" s="28">
        <f>B50/44</f>
        <v>0.65909090909090906</v>
      </c>
      <c r="E50" s="30"/>
      <c r="F50" s="30"/>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58</v>
      </c>
      <c r="B58" s="53" t="s">
        <v>59</v>
      </c>
      <c r="C58" s="51"/>
      <c r="D58" s="51"/>
      <c r="E58" s="51"/>
      <c r="F58" s="51"/>
      <c r="G58" s="51"/>
      <c r="H58" s="51"/>
      <c r="I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BASE!E48</f>
        <v>What data6 you worked with do you consider worth-archiving/retaining?
6In the following data is a generic term for any data including data (with meaning as define dabove)</v>
      </c>
    </row>
  </sheetData>
  <sheetProtection password="D373" sheet="1" objects="1" scenarios="1"/>
  <mergeCells count="5">
    <mergeCell ref="A61:H61"/>
    <mergeCell ref="A57:O57"/>
    <mergeCell ref="B58:I58"/>
    <mergeCell ref="A59:J59"/>
    <mergeCell ref="A60:R60"/>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12"/>
  </cols>
  <sheetData>
    <row r="1" spans="1:2" x14ac:dyDescent="0.2">
      <c r="A1" s="12" t="str">
        <f>BASE!A1</f>
        <v>ATF-TGICA Questionnaire for Mapping Exercise - Focal Points Batch</v>
      </c>
    </row>
    <row r="2" spans="1:2" x14ac:dyDescent="0.2">
      <c r="A2" s="12" t="str">
        <f>BASE!A2</f>
        <v>Created: af, 4.Mar.2017 - Last modification: nz, 17.oct.2017</v>
      </c>
    </row>
    <row r="3" spans="1:2" s="17" customFormat="1" x14ac:dyDescent="0.2">
      <c r="A3" s="17" t="str">
        <f>BASE!A3</f>
        <v>ResponseID</v>
      </c>
      <c r="B3" s="17" t="str">
        <f>BASE!F3</f>
        <v>Q2b</v>
      </c>
    </row>
    <row r="4" spans="1:2" x14ac:dyDescent="0.2">
      <c r="A4" s="12">
        <f>BASE!A4</f>
        <v>1</v>
      </c>
      <c r="B4" s="17" t="str">
        <f>BASE!F4</f>
        <v>--</v>
      </c>
    </row>
    <row r="5" spans="1:2" x14ac:dyDescent="0.2">
      <c r="A5" s="12">
        <f>BASE!A5</f>
        <v>2</v>
      </c>
      <c r="B5" s="17" t="str">
        <f>BASE!F5</f>
        <v>--</v>
      </c>
    </row>
    <row r="6" spans="1:2" x14ac:dyDescent="0.2">
      <c r="A6" s="12">
        <f>BASE!A6</f>
        <v>3</v>
      </c>
      <c r="B6" s="17">
        <f>BASE!F6</f>
        <v>1</v>
      </c>
    </row>
    <row r="7" spans="1:2" x14ac:dyDescent="0.2">
      <c r="A7" s="12">
        <f>BASE!A7</f>
        <v>4</v>
      </c>
      <c r="B7" s="17" t="str">
        <f>BASE!F7</f>
        <v>--</v>
      </c>
    </row>
    <row r="8" spans="1:2" x14ac:dyDescent="0.2">
      <c r="A8" s="12">
        <f>BASE!A8</f>
        <v>5</v>
      </c>
      <c r="B8" s="17">
        <f>BASE!F8</f>
        <v>0</v>
      </c>
    </row>
    <row r="9" spans="1:2" x14ac:dyDescent="0.2">
      <c r="A9" s="12">
        <f>BASE!A9</f>
        <v>6</v>
      </c>
      <c r="B9" s="17" t="str">
        <f>BASE!F9</f>
        <v>--</v>
      </c>
    </row>
    <row r="10" spans="1:2" x14ac:dyDescent="0.2">
      <c r="A10" s="12">
        <f>BASE!A10</f>
        <v>7</v>
      </c>
      <c r="B10" s="17" t="str">
        <f>BASE!F10</f>
        <v>--</v>
      </c>
    </row>
    <row r="11" spans="1:2" x14ac:dyDescent="0.2">
      <c r="A11" s="12">
        <f>BASE!A11</f>
        <v>8</v>
      </c>
      <c r="B11" s="17" t="str">
        <f>BASE!F11</f>
        <v>--</v>
      </c>
    </row>
    <row r="12" spans="1:2" x14ac:dyDescent="0.2">
      <c r="A12" s="12">
        <f>BASE!A12</f>
        <v>9</v>
      </c>
      <c r="B12" s="17" t="str">
        <f>BASE!F12</f>
        <v>--</v>
      </c>
    </row>
    <row r="13" spans="1:2" x14ac:dyDescent="0.2">
      <c r="A13" s="12">
        <f>BASE!A13</f>
        <v>10</v>
      </c>
      <c r="B13" s="17" t="str">
        <f>BASE!F13</f>
        <v>--</v>
      </c>
    </row>
    <row r="14" spans="1:2" x14ac:dyDescent="0.2">
      <c r="A14" s="12">
        <f>BASE!A14</f>
        <v>11</v>
      </c>
      <c r="B14" s="17" t="str">
        <f>BASE!F14</f>
        <v>--</v>
      </c>
    </row>
    <row r="15" spans="1:2" x14ac:dyDescent="0.2">
      <c r="A15" s="12">
        <f>BASE!A15</f>
        <v>12</v>
      </c>
      <c r="B15" s="17" t="str">
        <f>BASE!F15</f>
        <v>--</v>
      </c>
    </row>
    <row r="16" spans="1:2" x14ac:dyDescent="0.2">
      <c r="A16" s="12">
        <f>BASE!A16</f>
        <v>13</v>
      </c>
      <c r="B16" s="17" t="str">
        <f>BASE!F16</f>
        <v>--</v>
      </c>
    </row>
    <row r="17" spans="1:2" x14ac:dyDescent="0.2">
      <c r="A17" s="12">
        <f>BASE!A17</f>
        <v>14</v>
      </c>
      <c r="B17" s="17" t="str">
        <f>BASE!F17</f>
        <v>--</v>
      </c>
    </row>
    <row r="18" spans="1:2" x14ac:dyDescent="0.2">
      <c r="A18" s="12">
        <f>BASE!A18</f>
        <v>15</v>
      </c>
      <c r="B18" s="17" t="str">
        <f>BASE!F18</f>
        <v>--</v>
      </c>
    </row>
    <row r="19" spans="1:2" x14ac:dyDescent="0.2">
      <c r="A19" s="12">
        <f>BASE!A19</f>
        <v>16</v>
      </c>
      <c r="B19" s="17" t="str">
        <f>BASE!F19</f>
        <v>--</v>
      </c>
    </row>
    <row r="20" spans="1:2" x14ac:dyDescent="0.2">
      <c r="A20" s="12">
        <f>BASE!A20</f>
        <v>17</v>
      </c>
      <c r="B20" s="17">
        <f>BASE!F20</f>
        <v>1</v>
      </c>
    </row>
    <row r="21" spans="1:2" x14ac:dyDescent="0.2">
      <c r="A21" s="12">
        <f>BASE!A21</f>
        <v>18</v>
      </c>
      <c r="B21" s="17" t="str">
        <f>BASE!F21</f>
        <v>--</v>
      </c>
    </row>
    <row r="22" spans="1:2" x14ac:dyDescent="0.2">
      <c r="A22" s="12">
        <f>BASE!A22</f>
        <v>19</v>
      </c>
      <c r="B22" s="17">
        <f>BASE!F22</f>
        <v>0</v>
      </c>
    </row>
    <row r="23" spans="1:2" x14ac:dyDescent="0.2">
      <c r="A23" s="12">
        <f>BASE!A23</f>
        <v>20</v>
      </c>
      <c r="B23" s="17" t="str">
        <f>BASE!F23</f>
        <v>--</v>
      </c>
    </row>
    <row r="24" spans="1:2" x14ac:dyDescent="0.2">
      <c r="A24" s="12">
        <f>BASE!A24</f>
        <v>21</v>
      </c>
      <c r="B24" s="17" t="str">
        <f>BASE!F24</f>
        <v>--</v>
      </c>
    </row>
    <row r="25" spans="1:2" x14ac:dyDescent="0.2">
      <c r="A25" s="12">
        <f>BASE!A25</f>
        <v>22</v>
      </c>
      <c r="B25" s="17">
        <f>BASE!F25</f>
        <v>1</v>
      </c>
    </row>
    <row r="26" spans="1:2" x14ac:dyDescent="0.2">
      <c r="A26" s="12">
        <f>BASE!A26</f>
        <v>23</v>
      </c>
      <c r="B26" s="17">
        <f>BASE!F26</f>
        <v>1</v>
      </c>
    </row>
    <row r="27" spans="1:2" x14ac:dyDescent="0.2">
      <c r="A27" s="12">
        <f>BASE!A27</f>
        <v>24</v>
      </c>
      <c r="B27" s="17" t="str">
        <f>BASE!F27</f>
        <v>--</v>
      </c>
    </row>
    <row r="28" spans="1:2" x14ac:dyDescent="0.2">
      <c r="A28" s="12">
        <f>BASE!A28</f>
        <v>25</v>
      </c>
      <c r="B28" s="17">
        <f>BASE!F28</f>
        <v>1</v>
      </c>
    </row>
    <row r="29" spans="1:2" x14ac:dyDescent="0.2">
      <c r="A29" s="12">
        <f>BASE!A29</f>
        <v>26</v>
      </c>
      <c r="B29" s="17" t="str">
        <f>BASE!F29</f>
        <v>--</v>
      </c>
    </row>
    <row r="30" spans="1:2" x14ac:dyDescent="0.2">
      <c r="A30" s="12">
        <f>BASE!A30</f>
        <v>27</v>
      </c>
      <c r="B30" s="17">
        <f>BASE!F30</f>
        <v>0</v>
      </c>
    </row>
    <row r="31" spans="1:2" x14ac:dyDescent="0.2">
      <c r="A31" s="12">
        <f>BASE!A31</f>
        <v>28</v>
      </c>
      <c r="B31" s="17" t="str">
        <f>BASE!F31</f>
        <v>--</v>
      </c>
    </row>
    <row r="32" spans="1:2" x14ac:dyDescent="0.2">
      <c r="A32" s="12">
        <f>BASE!A32</f>
        <v>29</v>
      </c>
      <c r="B32" s="17" t="str">
        <f>BASE!F32</f>
        <v>--</v>
      </c>
    </row>
    <row r="33" spans="1:6" x14ac:dyDescent="0.2">
      <c r="A33" s="12">
        <f>BASE!A33</f>
        <v>30</v>
      </c>
      <c r="B33" s="17" t="str">
        <f>BASE!F33</f>
        <v>--</v>
      </c>
    </row>
    <row r="34" spans="1:6" x14ac:dyDescent="0.2">
      <c r="A34" s="12">
        <f>BASE!A34</f>
        <v>31</v>
      </c>
      <c r="B34" s="17">
        <f>BASE!F34</f>
        <v>0</v>
      </c>
    </row>
    <row r="35" spans="1:6" x14ac:dyDescent="0.2">
      <c r="A35" s="12">
        <f>BASE!A35</f>
        <v>32</v>
      </c>
      <c r="B35" s="17" t="str">
        <f>BASE!F35</f>
        <v>--</v>
      </c>
    </row>
    <row r="36" spans="1:6" x14ac:dyDescent="0.2">
      <c r="A36" s="12">
        <f>BASE!A36</f>
        <v>33</v>
      </c>
      <c r="B36" s="17" t="str">
        <f>BASE!F36</f>
        <v>--</v>
      </c>
    </row>
    <row r="37" spans="1:6" x14ac:dyDescent="0.2">
      <c r="A37" s="12">
        <f>BASE!A37</f>
        <v>34</v>
      </c>
      <c r="B37" s="17" t="str">
        <f>BASE!F37</f>
        <v>--</v>
      </c>
    </row>
    <row r="38" spans="1:6" x14ac:dyDescent="0.2">
      <c r="A38" s="12">
        <f>BASE!A38</f>
        <v>35</v>
      </c>
      <c r="B38" s="17" t="str">
        <f>BASE!F38</f>
        <v>--</v>
      </c>
    </row>
    <row r="39" spans="1:6" x14ac:dyDescent="0.2">
      <c r="A39" s="12">
        <f>BASE!A39</f>
        <v>36</v>
      </c>
      <c r="B39" s="17" t="str">
        <f>BASE!F39</f>
        <v>--</v>
      </c>
    </row>
    <row r="40" spans="1:6" x14ac:dyDescent="0.2">
      <c r="A40" s="12">
        <f>BASE!A40</f>
        <v>37</v>
      </c>
      <c r="B40" s="17" t="str">
        <f>BASE!F40</f>
        <v>--</v>
      </c>
    </row>
    <row r="41" spans="1:6" x14ac:dyDescent="0.2">
      <c r="A41" s="12">
        <f>BASE!A41</f>
        <v>38</v>
      </c>
      <c r="B41" s="17">
        <f>BASE!F41</f>
        <v>1</v>
      </c>
    </row>
    <row r="42" spans="1:6" x14ac:dyDescent="0.2">
      <c r="A42" s="12">
        <f>BASE!A42</f>
        <v>39</v>
      </c>
      <c r="B42" s="17" t="str">
        <f>BASE!F42</f>
        <v>--</v>
      </c>
    </row>
    <row r="43" spans="1:6" x14ac:dyDescent="0.2">
      <c r="A43" s="12">
        <f>BASE!A43</f>
        <v>40</v>
      </c>
      <c r="B43" s="17">
        <f>BASE!F43</f>
        <v>1</v>
      </c>
    </row>
    <row r="44" spans="1:6" x14ac:dyDescent="0.2">
      <c r="A44" s="12">
        <f>BASE!A44</f>
        <v>41</v>
      </c>
      <c r="B44" s="17" t="str">
        <f>BASE!F44</f>
        <v>--</v>
      </c>
    </row>
    <row r="45" spans="1:6" x14ac:dyDescent="0.2">
      <c r="A45" s="12">
        <f>BASE!A45</f>
        <v>42</v>
      </c>
      <c r="B45" s="17" t="str">
        <f>BASE!F45</f>
        <v>--</v>
      </c>
    </row>
    <row r="46" spans="1:6" x14ac:dyDescent="0.2">
      <c r="A46" s="12">
        <f>BASE!A46</f>
        <v>43</v>
      </c>
      <c r="B46" s="17">
        <f>BASE!F46</f>
        <v>1</v>
      </c>
    </row>
    <row r="47" spans="1:6" x14ac:dyDescent="0.2">
      <c r="A47" s="12">
        <f>BASE!A47</f>
        <v>44</v>
      </c>
      <c r="B47" s="30">
        <v>0</v>
      </c>
      <c r="C47" s="30"/>
      <c r="D47" s="30" t="s">
        <v>231</v>
      </c>
      <c r="E47" s="30"/>
      <c r="F47" s="30"/>
    </row>
    <row r="48" spans="1:6" ht="15.75" x14ac:dyDescent="0.2">
      <c r="B48" s="7">
        <f>COUNTIF(B4:B47, "1")</f>
        <v>8</v>
      </c>
      <c r="C48" s="30" t="s">
        <v>237</v>
      </c>
      <c r="D48" s="28">
        <f>B48/44</f>
        <v>0.18181818181818182</v>
      </c>
      <c r="E48" s="30"/>
      <c r="F48" s="29"/>
    </row>
    <row r="49" spans="1:18" ht="15.75" x14ac:dyDescent="0.2">
      <c r="B49" s="7">
        <f>COUNTIF(B4:B47, "0")</f>
        <v>5</v>
      </c>
      <c r="C49" s="30" t="s">
        <v>236</v>
      </c>
      <c r="D49" s="28">
        <f>B49/44</f>
        <v>0.11363636363636363</v>
      </c>
      <c r="E49" s="30"/>
      <c r="F49" s="29"/>
    </row>
    <row r="50" spans="1:18" ht="15.75" x14ac:dyDescent="0.2">
      <c r="B50" s="7">
        <f>COUNTIF(B4:B47, "--")</f>
        <v>31</v>
      </c>
      <c r="C50" s="30" t="s">
        <v>230</v>
      </c>
      <c r="D50" s="28">
        <f>B50/44</f>
        <v>0.70454545454545459</v>
      </c>
      <c r="E50" s="30"/>
      <c r="F50" s="30"/>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60</v>
      </c>
      <c r="B58" s="53" t="s">
        <v>61</v>
      </c>
      <c r="C58" s="51"/>
      <c r="D58" s="51"/>
      <c r="E58" s="51"/>
      <c r="F58" s="51"/>
      <c r="G58" s="51"/>
      <c r="H58" s="51"/>
      <c r="I58" s="51"/>
      <c r="J58" s="51"/>
      <c r="K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BASE!F48</f>
        <v>If you listed some under Q2a, to what extent is a proper long-term curation already taken care of?</v>
      </c>
    </row>
  </sheetData>
  <sheetProtection password="D373" sheet="1" objects="1" scenarios="1"/>
  <mergeCells count="5">
    <mergeCell ref="A57:O57"/>
    <mergeCell ref="B58:K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65"/>
  <sheetViews>
    <sheetView topLeftCell="A2" zoomScale="75" zoomScaleNormal="75" zoomScalePageLayoutView="75" workbookViewId="0">
      <selection activeCell="A65" sqref="A65:B65"/>
    </sheetView>
  </sheetViews>
  <sheetFormatPr defaultColWidth="10.85546875" defaultRowHeight="12.75" x14ac:dyDescent="0.2"/>
  <cols>
    <col min="1" max="16384" width="10.85546875" style="12"/>
  </cols>
  <sheetData>
    <row r="1" spans="1:2" x14ac:dyDescent="0.2">
      <c r="A1" s="12" t="str">
        <f>BASE!A1</f>
        <v>ATF-TGICA Questionnaire for Mapping Exercise - Focal Points Batch</v>
      </c>
    </row>
    <row r="2" spans="1:2" x14ac:dyDescent="0.2">
      <c r="A2" s="12" t="str">
        <f>BASE!A2</f>
        <v>Created: af, 4.Mar.2017 - Last modification: nz, 17.oct.2017</v>
      </c>
    </row>
    <row r="3" spans="1:2" s="17" customFormat="1" x14ac:dyDescent="0.2">
      <c r="A3" s="17" t="str">
        <f>BASE!A3</f>
        <v>ResponseID</v>
      </c>
      <c r="B3" s="17" t="str">
        <f>BASE!G3</f>
        <v>Q2c</v>
      </c>
    </row>
    <row r="4" spans="1:2" x14ac:dyDescent="0.2">
      <c r="A4" s="12">
        <f>BASE!A4</f>
        <v>1</v>
      </c>
      <c r="B4" s="21" t="str">
        <f>BASE!G4</f>
        <v>--</v>
      </c>
    </row>
    <row r="5" spans="1:2" x14ac:dyDescent="0.2">
      <c r="A5" s="12">
        <f>BASE!A5</f>
        <v>2</v>
      </c>
      <c r="B5" s="21" t="str">
        <f>BASE!G5</f>
        <v>--</v>
      </c>
    </row>
    <row r="6" spans="1:2" x14ac:dyDescent="0.2">
      <c r="A6" s="12">
        <f>BASE!A6</f>
        <v>3</v>
      </c>
      <c r="B6" s="21" t="str">
        <f>BASE!G6</f>
        <v>--</v>
      </c>
    </row>
    <row r="7" spans="1:2" x14ac:dyDescent="0.2">
      <c r="A7" s="12">
        <f>BASE!A7</f>
        <v>4</v>
      </c>
      <c r="B7" s="21" t="str">
        <f>BASE!G7</f>
        <v>--</v>
      </c>
    </row>
    <row r="8" spans="1:2" x14ac:dyDescent="0.2">
      <c r="A8" s="12">
        <f>BASE!A8</f>
        <v>5</v>
      </c>
      <c r="B8" s="21">
        <f>BASE!G8</f>
        <v>0</v>
      </c>
    </row>
    <row r="9" spans="1:2" x14ac:dyDescent="0.2">
      <c r="A9" s="12">
        <f>BASE!A9</f>
        <v>6</v>
      </c>
      <c r="B9" s="21" t="str">
        <f>BASE!G9</f>
        <v>--</v>
      </c>
    </row>
    <row r="10" spans="1:2" x14ac:dyDescent="0.2">
      <c r="A10" s="12">
        <f>BASE!A10</f>
        <v>7</v>
      </c>
      <c r="B10" s="21" t="str">
        <f>BASE!G10</f>
        <v>--</v>
      </c>
    </row>
    <row r="11" spans="1:2" x14ac:dyDescent="0.2">
      <c r="A11" s="12">
        <f>BASE!A11</f>
        <v>8</v>
      </c>
      <c r="B11" s="21" t="str">
        <f>BASE!G11</f>
        <v>--</v>
      </c>
    </row>
    <row r="12" spans="1:2" x14ac:dyDescent="0.2">
      <c r="A12" s="12">
        <f>BASE!A12</f>
        <v>9</v>
      </c>
      <c r="B12" s="21" t="str">
        <f>BASE!G12</f>
        <v>--</v>
      </c>
    </row>
    <row r="13" spans="1:2" x14ac:dyDescent="0.2">
      <c r="A13" s="12">
        <f>BASE!A13</f>
        <v>10</v>
      </c>
      <c r="B13" s="21" t="str">
        <f>BASE!G13</f>
        <v>--</v>
      </c>
    </row>
    <row r="14" spans="1:2" x14ac:dyDescent="0.2">
      <c r="A14" s="12">
        <f>BASE!A14</f>
        <v>11</v>
      </c>
      <c r="B14" s="21" t="str">
        <f>BASE!G14</f>
        <v>--</v>
      </c>
    </row>
    <row r="15" spans="1:2" x14ac:dyDescent="0.2">
      <c r="A15" s="12">
        <f>BASE!A15</f>
        <v>12</v>
      </c>
      <c r="B15" s="21" t="str">
        <f>BASE!G15</f>
        <v>--</v>
      </c>
    </row>
    <row r="16" spans="1:2" x14ac:dyDescent="0.2">
      <c r="A16" s="12">
        <f>BASE!A16</f>
        <v>13</v>
      </c>
      <c r="B16" s="21" t="str">
        <f>BASE!G16</f>
        <v>--</v>
      </c>
    </row>
    <row r="17" spans="1:2" x14ac:dyDescent="0.2">
      <c r="A17" s="12">
        <f>BASE!A17</f>
        <v>14</v>
      </c>
      <c r="B17" s="21" t="str">
        <f>BASE!G17</f>
        <v>--</v>
      </c>
    </row>
    <row r="18" spans="1:2" x14ac:dyDescent="0.2">
      <c r="A18" s="12">
        <f>BASE!A18</f>
        <v>15</v>
      </c>
      <c r="B18" s="21" t="str">
        <f>BASE!G18</f>
        <v>--</v>
      </c>
    </row>
    <row r="19" spans="1:2" x14ac:dyDescent="0.2">
      <c r="A19" s="12">
        <f>BASE!A19</f>
        <v>16</v>
      </c>
      <c r="B19" s="21" t="str">
        <f>BASE!G19</f>
        <v>--</v>
      </c>
    </row>
    <row r="20" spans="1:2" x14ac:dyDescent="0.2">
      <c r="A20" s="12">
        <f>BASE!A20</f>
        <v>17</v>
      </c>
      <c r="B20" s="21">
        <f>BASE!G20</f>
        <v>0</v>
      </c>
    </row>
    <row r="21" spans="1:2" x14ac:dyDescent="0.2">
      <c r="A21" s="12">
        <f>BASE!A21</f>
        <v>18</v>
      </c>
      <c r="B21" s="21" t="str">
        <f>BASE!G21</f>
        <v>--</v>
      </c>
    </row>
    <row r="22" spans="1:2" x14ac:dyDescent="0.2">
      <c r="A22" s="12">
        <f>BASE!A22</f>
        <v>19</v>
      </c>
      <c r="B22" s="21">
        <f>BASE!G22</f>
        <v>0</v>
      </c>
    </row>
    <row r="23" spans="1:2" x14ac:dyDescent="0.2">
      <c r="A23" s="12">
        <f>BASE!A23</f>
        <v>20</v>
      </c>
      <c r="B23" s="21" t="str">
        <f>BASE!G23</f>
        <v>--</v>
      </c>
    </row>
    <row r="24" spans="1:2" x14ac:dyDescent="0.2">
      <c r="A24" s="12">
        <f>BASE!A24</f>
        <v>21</v>
      </c>
      <c r="B24" s="21" t="str">
        <f>BASE!G24</f>
        <v>--</v>
      </c>
    </row>
    <row r="25" spans="1:2" x14ac:dyDescent="0.2">
      <c r="A25" s="12">
        <f>BASE!A25</f>
        <v>22</v>
      </c>
      <c r="B25" s="21">
        <f>BASE!G25</f>
        <v>0</v>
      </c>
    </row>
    <row r="26" spans="1:2" x14ac:dyDescent="0.2">
      <c r="A26" s="12">
        <f>BASE!A26</f>
        <v>23</v>
      </c>
      <c r="B26" s="21">
        <f>BASE!G26</f>
        <v>0</v>
      </c>
    </row>
    <row r="27" spans="1:2" x14ac:dyDescent="0.2">
      <c r="A27" s="12">
        <f>BASE!A27</f>
        <v>24</v>
      </c>
      <c r="B27" s="21" t="str">
        <f>BASE!G27</f>
        <v>--</v>
      </c>
    </row>
    <row r="28" spans="1:2" x14ac:dyDescent="0.2">
      <c r="A28" s="12">
        <f>BASE!A28</f>
        <v>25</v>
      </c>
      <c r="B28" s="21">
        <f>BASE!G28</f>
        <v>1</v>
      </c>
    </row>
    <row r="29" spans="1:2" x14ac:dyDescent="0.2">
      <c r="A29" s="12">
        <f>BASE!A29</f>
        <v>26</v>
      </c>
      <c r="B29" s="21" t="str">
        <f>BASE!G29</f>
        <v>--</v>
      </c>
    </row>
    <row r="30" spans="1:2" x14ac:dyDescent="0.2">
      <c r="A30" s="12">
        <f>BASE!A30</f>
        <v>27</v>
      </c>
      <c r="B30" s="21">
        <f>BASE!G30</f>
        <v>0</v>
      </c>
    </row>
    <row r="31" spans="1:2" x14ac:dyDescent="0.2">
      <c r="A31" s="12">
        <f>BASE!A31</f>
        <v>28</v>
      </c>
      <c r="B31" s="21" t="str">
        <f>BASE!G31</f>
        <v>--</v>
      </c>
    </row>
    <row r="32" spans="1:2" x14ac:dyDescent="0.2">
      <c r="A32" s="12">
        <f>BASE!A32</f>
        <v>29</v>
      </c>
      <c r="B32" s="21" t="str">
        <f>BASE!G32</f>
        <v>--</v>
      </c>
    </row>
    <row r="33" spans="1:6" x14ac:dyDescent="0.2">
      <c r="A33" s="12">
        <f>BASE!A33</f>
        <v>30</v>
      </c>
      <c r="B33" s="21" t="str">
        <f>BASE!G33</f>
        <v>--</v>
      </c>
    </row>
    <row r="34" spans="1:6" x14ac:dyDescent="0.2">
      <c r="A34" s="12">
        <f>BASE!A34</f>
        <v>31</v>
      </c>
      <c r="B34" s="21">
        <f>BASE!G34</f>
        <v>0</v>
      </c>
    </row>
    <row r="35" spans="1:6" x14ac:dyDescent="0.2">
      <c r="A35" s="12">
        <f>BASE!A35</f>
        <v>32</v>
      </c>
      <c r="B35" s="21" t="str">
        <f>BASE!G35</f>
        <v>--</v>
      </c>
    </row>
    <row r="36" spans="1:6" x14ac:dyDescent="0.2">
      <c r="A36" s="12">
        <f>BASE!A36</f>
        <v>33</v>
      </c>
      <c r="B36" s="21" t="str">
        <f>BASE!G36</f>
        <v>--</v>
      </c>
    </row>
    <row r="37" spans="1:6" x14ac:dyDescent="0.2">
      <c r="A37" s="12">
        <f>BASE!A37</f>
        <v>34</v>
      </c>
      <c r="B37" s="21" t="str">
        <f>BASE!G37</f>
        <v>--</v>
      </c>
    </row>
    <row r="38" spans="1:6" x14ac:dyDescent="0.2">
      <c r="A38" s="12">
        <f>BASE!A38</f>
        <v>35</v>
      </c>
      <c r="B38" s="21" t="str">
        <f>BASE!G38</f>
        <v>--</v>
      </c>
    </row>
    <row r="39" spans="1:6" x14ac:dyDescent="0.2">
      <c r="A39" s="12">
        <f>BASE!A39</f>
        <v>36</v>
      </c>
      <c r="B39" s="21" t="str">
        <f>BASE!G39</f>
        <v>--</v>
      </c>
    </row>
    <row r="40" spans="1:6" x14ac:dyDescent="0.2">
      <c r="A40" s="12">
        <f>BASE!A40</f>
        <v>37</v>
      </c>
      <c r="B40" s="21" t="str">
        <f>BASE!G40</f>
        <v>--</v>
      </c>
    </row>
    <row r="41" spans="1:6" x14ac:dyDescent="0.2">
      <c r="A41" s="12">
        <f>BASE!A41</f>
        <v>38</v>
      </c>
      <c r="B41" s="21" t="str">
        <f>BASE!G41</f>
        <v>--</v>
      </c>
    </row>
    <row r="42" spans="1:6" x14ac:dyDescent="0.2">
      <c r="A42" s="12">
        <f>BASE!A42</f>
        <v>39</v>
      </c>
      <c r="B42" s="21" t="str">
        <f>BASE!G42</f>
        <v>--</v>
      </c>
    </row>
    <row r="43" spans="1:6" x14ac:dyDescent="0.2">
      <c r="A43" s="12">
        <f>BASE!A43</f>
        <v>40</v>
      </c>
      <c r="B43" s="21">
        <f>BASE!G43</f>
        <v>0</v>
      </c>
    </row>
    <row r="44" spans="1:6" x14ac:dyDescent="0.2">
      <c r="A44" s="12">
        <f>BASE!A44</f>
        <v>41</v>
      </c>
      <c r="B44" s="21" t="str">
        <f>BASE!G44</f>
        <v>--</v>
      </c>
    </row>
    <row r="45" spans="1:6" x14ac:dyDescent="0.2">
      <c r="A45" s="12">
        <f>BASE!A45</f>
        <v>42</v>
      </c>
      <c r="B45" s="21" t="str">
        <f>BASE!G45</f>
        <v>--</v>
      </c>
    </row>
    <row r="46" spans="1:6" x14ac:dyDescent="0.2">
      <c r="A46" s="12">
        <f>BASE!A46</f>
        <v>43</v>
      </c>
      <c r="B46" s="21">
        <f>BASE!G46</f>
        <v>0</v>
      </c>
    </row>
    <row r="47" spans="1:6" x14ac:dyDescent="0.2">
      <c r="A47" s="12">
        <f>BASE!A47</f>
        <v>44</v>
      </c>
      <c r="B47" s="30">
        <v>0</v>
      </c>
      <c r="C47" s="30"/>
      <c r="D47" s="30" t="s">
        <v>231</v>
      </c>
      <c r="E47" s="30"/>
      <c r="F47" s="30"/>
    </row>
    <row r="48" spans="1:6" ht="15.75" x14ac:dyDescent="0.2">
      <c r="B48" s="7">
        <f>COUNTIF(B4:B47, "1")</f>
        <v>1</v>
      </c>
      <c r="C48" s="30" t="s">
        <v>238</v>
      </c>
      <c r="D48" s="28">
        <f>B48/44</f>
        <v>2.2727272727272728E-2</v>
      </c>
      <c r="E48" s="30"/>
      <c r="F48" s="29"/>
    </row>
    <row r="49" spans="1:18" ht="15.75" x14ac:dyDescent="0.2">
      <c r="B49" s="7">
        <f>COUNTIF(B4:B47, "0")</f>
        <v>10</v>
      </c>
      <c r="C49" s="30" t="s">
        <v>239</v>
      </c>
      <c r="D49" s="28">
        <f>B49/44</f>
        <v>0.22727272727272727</v>
      </c>
      <c r="E49" s="30"/>
      <c r="F49" s="29"/>
    </row>
    <row r="50" spans="1:18" ht="15.75" x14ac:dyDescent="0.2">
      <c r="B50" s="7">
        <f>COUNTIF(B4:B47, "--")</f>
        <v>33</v>
      </c>
      <c r="C50" s="30" t="s">
        <v>230</v>
      </c>
      <c r="D50" s="28">
        <f>B50/44</f>
        <v>0.75</v>
      </c>
      <c r="E50" s="30"/>
      <c r="F50" s="30"/>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62</v>
      </c>
      <c r="B58" s="53" t="s">
        <v>63</v>
      </c>
      <c r="C58" s="51"/>
      <c r="D58" s="51"/>
      <c r="E58" s="51"/>
      <c r="F58" s="51"/>
      <c r="G58" s="51"/>
      <c r="H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BASE!G48</f>
        <v>If you responded positively to Q2b, by whom is this curation done?</v>
      </c>
    </row>
  </sheetData>
  <sheetProtection password="D373" sheet="1" objects="1" scenarios="1"/>
  <mergeCells count="5">
    <mergeCell ref="A57:O57"/>
    <mergeCell ref="B58:H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65"/>
  <sheetViews>
    <sheetView zoomScale="75" zoomScaleNormal="75" zoomScalePageLayoutView="75" workbookViewId="0">
      <selection activeCell="B65" sqref="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BASE!H3</f>
        <v>Q2d</v>
      </c>
    </row>
    <row r="4" spans="1:2" x14ac:dyDescent="0.2">
      <c r="A4" s="21">
        <f>BASE!A4</f>
        <v>1</v>
      </c>
      <c r="B4" s="21" t="str">
        <f>BASE!H4</f>
        <v>--</v>
      </c>
    </row>
    <row r="5" spans="1:2" x14ac:dyDescent="0.2">
      <c r="A5" s="21">
        <f>BASE!A5</f>
        <v>2</v>
      </c>
      <c r="B5" s="21" t="str">
        <f>BASE!H5</f>
        <v>--</v>
      </c>
    </row>
    <row r="6" spans="1:2" x14ac:dyDescent="0.2">
      <c r="A6" s="21">
        <f>BASE!A6</f>
        <v>3</v>
      </c>
      <c r="B6" s="21">
        <f>BASE!H6</f>
        <v>0</v>
      </c>
    </row>
    <row r="7" spans="1:2" x14ac:dyDescent="0.2">
      <c r="A7" s="21">
        <f>BASE!A7</f>
        <v>4</v>
      </c>
      <c r="B7" s="21" t="str">
        <f>BASE!H7</f>
        <v>--</v>
      </c>
    </row>
    <row r="8" spans="1:2" x14ac:dyDescent="0.2">
      <c r="A8" s="21">
        <f>BASE!A8</f>
        <v>5</v>
      </c>
      <c r="B8" s="21">
        <f>BASE!H8</f>
        <v>1</v>
      </c>
    </row>
    <row r="9" spans="1:2" x14ac:dyDescent="0.2">
      <c r="A9" s="21">
        <f>BASE!A9</f>
        <v>6</v>
      </c>
      <c r="B9" s="21" t="str">
        <f>BASE!H9</f>
        <v>--</v>
      </c>
    </row>
    <row r="10" spans="1:2" x14ac:dyDescent="0.2">
      <c r="A10" s="21">
        <f>BASE!A10</f>
        <v>7</v>
      </c>
      <c r="B10" s="21" t="str">
        <f>BASE!H10</f>
        <v>--</v>
      </c>
    </row>
    <row r="11" spans="1:2" x14ac:dyDescent="0.2">
      <c r="A11" s="21">
        <f>BASE!A11</f>
        <v>8</v>
      </c>
      <c r="B11" s="21" t="str">
        <f>BASE!H11</f>
        <v>--</v>
      </c>
    </row>
    <row r="12" spans="1:2" x14ac:dyDescent="0.2">
      <c r="A12" s="21">
        <f>BASE!A12</f>
        <v>9</v>
      </c>
      <c r="B12" s="21" t="str">
        <f>BASE!H12</f>
        <v>--</v>
      </c>
    </row>
    <row r="13" spans="1:2" x14ac:dyDescent="0.2">
      <c r="A13" s="21">
        <f>BASE!A13</f>
        <v>10</v>
      </c>
      <c r="B13" s="21" t="str">
        <f>BASE!H13</f>
        <v>--</v>
      </c>
    </row>
    <row r="14" spans="1:2" x14ac:dyDescent="0.2">
      <c r="A14" s="21">
        <f>BASE!A14</f>
        <v>11</v>
      </c>
      <c r="B14" s="21" t="str">
        <f>BASE!H14</f>
        <v>--</v>
      </c>
    </row>
    <row r="15" spans="1:2" x14ac:dyDescent="0.2">
      <c r="A15" s="21">
        <f>BASE!A15</f>
        <v>12</v>
      </c>
      <c r="B15" s="21" t="str">
        <f>BASE!H15</f>
        <v>--</v>
      </c>
    </row>
    <row r="16" spans="1:2" x14ac:dyDescent="0.2">
      <c r="A16" s="21">
        <f>BASE!A16</f>
        <v>13</v>
      </c>
      <c r="B16" s="21" t="str">
        <f>BASE!H16</f>
        <v>--</v>
      </c>
    </row>
    <row r="17" spans="1:2" x14ac:dyDescent="0.2">
      <c r="A17" s="21">
        <f>BASE!A17</f>
        <v>14</v>
      </c>
      <c r="B17" s="21" t="str">
        <f>BASE!H17</f>
        <v>--</v>
      </c>
    </row>
    <row r="18" spans="1:2" x14ac:dyDescent="0.2">
      <c r="A18" s="21">
        <f>BASE!A18</f>
        <v>15</v>
      </c>
      <c r="B18" s="21" t="str">
        <f>BASE!H18</f>
        <v>--</v>
      </c>
    </row>
    <row r="19" spans="1:2" x14ac:dyDescent="0.2">
      <c r="A19" s="21">
        <f>BASE!A19</f>
        <v>16</v>
      </c>
      <c r="B19" s="21" t="str">
        <f>BASE!H19</f>
        <v>--</v>
      </c>
    </row>
    <row r="20" spans="1:2" x14ac:dyDescent="0.2">
      <c r="A20" s="21">
        <f>BASE!A20</f>
        <v>17</v>
      </c>
      <c r="B20" s="21">
        <f>BASE!H20</f>
        <v>0</v>
      </c>
    </row>
    <row r="21" spans="1:2" x14ac:dyDescent="0.2">
      <c r="A21" s="21">
        <f>BASE!A21</f>
        <v>18</v>
      </c>
      <c r="B21" s="21" t="str">
        <f>BASE!H21</f>
        <v>--</v>
      </c>
    </row>
    <row r="22" spans="1:2" x14ac:dyDescent="0.2">
      <c r="A22" s="21">
        <f>BASE!A22</f>
        <v>19</v>
      </c>
      <c r="B22" s="21" t="str">
        <f>BASE!H22</f>
        <v>--</v>
      </c>
    </row>
    <row r="23" spans="1:2" x14ac:dyDescent="0.2">
      <c r="A23" s="21">
        <f>BASE!A23</f>
        <v>20</v>
      </c>
      <c r="B23" s="21" t="str">
        <f>BASE!H23</f>
        <v>--</v>
      </c>
    </row>
    <row r="24" spans="1:2" x14ac:dyDescent="0.2">
      <c r="A24" s="21">
        <f>BASE!A24</f>
        <v>21</v>
      </c>
      <c r="B24" s="21" t="str">
        <f>BASE!H24</f>
        <v>--</v>
      </c>
    </row>
    <row r="25" spans="1:2" x14ac:dyDescent="0.2">
      <c r="A25" s="21">
        <f>BASE!A25</f>
        <v>22</v>
      </c>
      <c r="B25" s="21">
        <f>BASE!H25</f>
        <v>1</v>
      </c>
    </row>
    <row r="26" spans="1:2" x14ac:dyDescent="0.2">
      <c r="A26" s="21">
        <f>BASE!A26</f>
        <v>23</v>
      </c>
      <c r="B26" s="21">
        <f>BASE!H26</f>
        <v>0</v>
      </c>
    </row>
    <row r="27" spans="1:2" x14ac:dyDescent="0.2">
      <c r="A27" s="21">
        <f>BASE!A27</f>
        <v>24</v>
      </c>
      <c r="B27" s="21" t="str">
        <f>BASE!H27</f>
        <v>--</v>
      </c>
    </row>
    <row r="28" spans="1:2" x14ac:dyDescent="0.2">
      <c r="A28" s="21">
        <f>BASE!A28</f>
        <v>25</v>
      </c>
      <c r="B28" s="21">
        <f>BASE!H28</f>
        <v>0</v>
      </c>
    </row>
    <row r="29" spans="1:2" x14ac:dyDescent="0.2">
      <c r="A29" s="21">
        <f>BASE!A29</f>
        <v>26</v>
      </c>
      <c r="B29" s="21" t="str">
        <f>BASE!H29</f>
        <v>--</v>
      </c>
    </row>
    <row r="30" spans="1:2" x14ac:dyDescent="0.2">
      <c r="A30" s="21">
        <f>BASE!A30</f>
        <v>27</v>
      </c>
      <c r="B30" s="21">
        <f>BASE!H30</f>
        <v>1</v>
      </c>
    </row>
    <row r="31" spans="1:2" x14ac:dyDescent="0.2">
      <c r="A31" s="21">
        <f>BASE!A31</f>
        <v>28</v>
      </c>
      <c r="B31" s="21" t="str">
        <f>BASE!H31</f>
        <v>--</v>
      </c>
    </row>
    <row r="32" spans="1:2" x14ac:dyDescent="0.2">
      <c r="A32" s="21">
        <f>BASE!A32</f>
        <v>29</v>
      </c>
      <c r="B32" s="21" t="str">
        <f>BASE!H32</f>
        <v>--</v>
      </c>
    </row>
    <row r="33" spans="1:6" x14ac:dyDescent="0.2">
      <c r="A33" s="21">
        <f>BASE!A33</f>
        <v>30</v>
      </c>
      <c r="B33" s="21" t="str">
        <f>BASE!H33</f>
        <v>--</v>
      </c>
    </row>
    <row r="34" spans="1:6" x14ac:dyDescent="0.2">
      <c r="A34" s="21">
        <f>BASE!A34</f>
        <v>31</v>
      </c>
      <c r="B34" s="21">
        <f>BASE!H34</f>
        <v>1</v>
      </c>
    </row>
    <row r="35" spans="1:6" x14ac:dyDescent="0.2">
      <c r="A35" s="21">
        <f>BASE!A35</f>
        <v>32</v>
      </c>
      <c r="B35" s="21" t="str">
        <f>BASE!H35</f>
        <v>--</v>
      </c>
    </row>
    <row r="36" spans="1:6" x14ac:dyDescent="0.2">
      <c r="A36" s="21">
        <f>BASE!A36</f>
        <v>33</v>
      </c>
      <c r="B36" s="21" t="str">
        <f>BASE!H36</f>
        <v>--</v>
      </c>
    </row>
    <row r="37" spans="1:6" x14ac:dyDescent="0.2">
      <c r="A37" s="21">
        <f>BASE!A37</f>
        <v>34</v>
      </c>
      <c r="B37" s="21" t="str">
        <f>BASE!H37</f>
        <v>--</v>
      </c>
    </row>
    <row r="38" spans="1:6" x14ac:dyDescent="0.2">
      <c r="A38" s="21">
        <f>BASE!A38</f>
        <v>35</v>
      </c>
      <c r="B38" s="21" t="str">
        <f>BASE!H38</f>
        <v>--</v>
      </c>
    </row>
    <row r="39" spans="1:6" x14ac:dyDescent="0.2">
      <c r="A39" s="21">
        <f>BASE!A39</f>
        <v>36</v>
      </c>
      <c r="B39" s="21" t="str">
        <f>BASE!H39</f>
        <v>--</v>
      </c>
    </row>
    <row r="40" spans="1:6" x14ac:dyDescent="0.2">
      <c r="A40" s="21">
        <f>BASE!A40</f>
        <v>37</v>
      </c>
      <c r="B40" s="21" t="str">
        <f>BASE!H40</f>
        <v>--</v>
      </c>
    </row>
    <row r="41" spans="1:6" x14ac:dyDescent="0.2">
      <c r="A41" s="21">
        <f>BASE!A41</f>
        <v>38</v>
      </c>
      <c r="B41" s="21" t="str">
        <f>BASE!H41</f>
        <v>--</v>
      </c>
    </row>
    <row r="42" spans="1:6" x14ac:dyDescent="0.2">
      <c r="A42" s="21">
        <f>BASE!A42</f>
        <v>39</v>
      </c>
      <c r="B42" s="21" t="str">
        <f>BASE!H42</f>
        <v>--</v>
      </c>
    </row>
    <row r="43" spans="1:6" x14ac:dyDescent="0.2">
      <c r="A43" s="21">
        <f>BASE!A43</f>
        <v>40</v>
      </c>
      <c r="B43" s="21">
        <f>BASE!H43</f>
        <v>0</v>
      </c>
    </row>
    <row r="44" spans="1:6" x14ac:dyDescent="0.2">
      <c r="A44" s="21">
        <f>BASE!A44</f>
        <v>41</v>
      </c>
      <c r="B44" s="21" t="str">
        <f>BASE!H44</f>
        <v>--</v>
      </c>
    </row>
    <row r="45" spans="1:6" x14ac:dyDescent="0.2">
      <c r="A45" s="21">
        <f>BASE!A45</f>
        <v>42</v>
      </c>
      <c r="B45" s="21" t="str">
        <f>BASE!H45</f>
        <v>--</v>
      </c>
    </row>
    <row r="46" spans="1:6" x14ac:dyDescent="0.2">
      <c r="A46" s="21">
        <f>BASE!A46</f>
        <v>43</v>
      </c>
      <c r="B46" s="21">
        <f>BASE!H46</f>
        <v>0</v>
      </c>
    </row>
    <row r="47" spans="1:6" x14ac:dyDescent="0.2">
      <c r="A47" s="21">
        <f>BASE!A47</f>
        <v>44</v>
      </c>
      <c r="B47" s="30" t="str">
        <f>BASE!H47</f>
        <v>--</v>
      </c>
      <c r="C47" s="30"/>
      <c r="D47" s="30" t="s">
        <v>231</v>
      </c>
      <c r="E47" s="30"/>
      <c r="F47" s="30"/>
    </row>
    <row r="48" spans="1:6" ht="15.75" x14ac:dyDescent="0.2">
      <c r="B48" s="7">
        <f>COUNTIF(B4:B47, "1")</f>
        <v>4</v>
      </c>
      <c r="C48" s="30" t="s">
        <v>240</v>
      </c>
      <c r="D48" s="28">
        <f>B48/44</f>
        <v>9.0909090909090912E-2</v>
      </c>
      <c r="E48" s="30"/>
      <c r="F48" s="29"/>
    </row>
    <row r="49" spans="1:18" ht="15.75" x14ac:dyDescent="0.2">
      <c r="B49" s="7">
        <f>COUNTIF(B4:B47, "0")</f>
        <v>6</v>
      </c>
      <c r="C49" s="30" t="s">
        <v>241</v>
      </c>
      <c r="D49" s="28">
        <f>B49/44</f>
        <v>0.13636363636363635</v>
      </c>
      <c r="E49" s="30"/>
      <c r="F49" s="29"/>
    </row>
    <row r="50" spans="1:18" ht="15.75" x14ac:dyDescent="0.2">
      <c r="B50" s="7">
        <f>COUNTIF(B4:B47, "--")</f>
        <v>34</v>
      </c>
      <c r="C50" s="30" t="s">
        <v>230</v>
      </c>
      <c r="D50" s="28">
        <f>B50/44</f>
        <v>0.77272727272727271</v>
      </c>
      <c r="E50" s="30"/>
      <c r="F50" s="30"/>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64</v>
      </c>
      <c r="B58" s="53" t="s">
        <v>65</v>
      </c>
      <c r="C58" s="53"/>
      <c r="D58" s="53"/>
      <c r="E58" s="53"/>
      <c r="F58" s="53"/>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BASE!H48</f>
        <v>If you responded positively to Q2b, are the arrangements satisfactory?</v>
      </c>
    </row>
  </sheetData>
  <sheetProtection password="D373" sheet="1" objects="1" scenarios="1"/>
  <mergeCells count="5">
    <mergeCell ref="A57:O57"/>
    <mergeCell ref="B58:F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65"/>
  <sheetViews>
    <sheetView topLeftCell="A42"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BASE!I3</f>
        <v>Q2e</v>
      </c>
    </row>
    <row r="4" spans="1:2" x14ac:dyDescent="0.2">
      <c r="A4" s="21">
        <f>BASE!A4</f>
        <v>1</v>
      </c>
      <c r="B4" s="21" t="str">
        <f>BASE!I4</f>
        <v>--</v>
      </c>
    </row>
    <row r="5" spans="1:2" x14ac:dyDescent="0.2">
      <c r="A5" s="21">
        <f>BASE!A5</f>
        <v>2</v>
      </c>
      <c r="B5" s="21" t="str">
        <f>BASE!I5</f>
        <v>--</v>
      </c>
    </row>
    <row r="6" spans="1:2" x14ac:dyDescent="0.2">
      <c r="A6" s="21">
        <f>BASE!A6</f>
        <v>3</v>
      </c>
      <c r="B6" s="21">
        <f>BASE!I6</f>
        <v>1</v>
      </c>
    </row>
    <row r="7" spans="1:2" x14ac:dyDescent="0.2">
      <c r="A7" s="21">
        <f>BASE!A7</f>
        <v>4</v>
      </c>
      <c r="B7" s="21" t="str">
        <f>BASE!I7</f>
        <v>--</v>
      </c>
    </row>
    <row r="8" spans="1:2" x14ac:dyDescent="0.2">
      <c r="A8" s="21">
        <f>BASE!A8</f>
        <v>5</v>
      </c>
      <c r="B8" s="21" t="str">
        <f>BASE!I8</f>
        <v>--</v>
      </c>
    </row>
    <row r="9" spans="1:2" x14ac:dyDescent="0.2">
      <c r="A9" s="21">
        <f>BASE!A9</f>
        <v>6</v>
      </c>
      <c r="B9" s="21" t="str">
        <f>BASE!I9</f>
        <v>--</v>
      </c>
    </row>
    <row r="10" spans="1:2" x14ac:dyDescent="0.2">
      <c r="A10" s="21">
        <f>BASE!A10</f>
        <v>7</v>
      </c>
      <c r="B10" s="21" t="str">
        <f>BASE!I10</f>
        <v>--</v>
      </c>
    </row>
    <row r="11" spans="1:2" x14ac:dyDescent="0.2">
      <c r="A11" s="21">
        <f>BASE!A11</f>
        <v>8</v>
      </c>
      <c r="B11" s="21" t="str">
        <f>BASE!I11</f>
        <v>--</v>
      </c>
    </row>
    <row r="12" spans="1:2" x14ac:dyDescent="0.2">
      <c r="A12" s="21">
        <f>BASE!A12</f>
        <v>9</v>
      </c>
      <c r="B12" s="21">
        <f>BASE!I12</f>
        <v>1</v>
      </c>
    </row>
    <row r="13" spans="1:2" x14ac:dyDescent="0.2">
      <c r="A13" s="21">
        <f>BASE!A13</f>
        <v>10</v>
      </c>
      <c r="B13" s="21" t="str">
        <f>BASE!I13</f>
        <v>--</v>
      </c>
    </row>
    <row r="14" spans="1:2" x14ac:dyDescent="0.2">
      <c r="A14" s="21">
        <f>BASE!A14</f>
        <v>11</v>
      </c>
      <c r="B14" s="21" t="str">
        <f>BASE!I14</f>
        <v>--</v>
      </c>
    </row>
    <row r="15" spans="1:2" x14ac:dyDescent="0.2">
      <c r="A15" s="21">
        <f>BASE!A15</f>
        <v>12</v>
      </c>
      <c r="B15" s="21" t="str">
        <f>BASE!I15</f>
        <v>--</v>
      </c>
    </row>
    <row r="16" spans="1:2" x14ac:dyDescent="0.2">
      <c r="A16" s="21">
        <f>BASE!A16</f>
        <v>13</v>
      </c>
      <c r="B16" s="21" t="str">
        <f>BASE!I16</f>
        <v>--</v>
      </c>
    </row>
    <row r="17" spans="1:2" x14ac:dyDescent="0.2">
      <c r="A17" s="21">
        <f>BASE!A17</f>
        <v>14</v>
      </c>
      <c r="B17" s="21" t="str">
        <f>BASE!I17</f>
        <v>--</v>
      </c>
    </row>
    <row r="18" spans="1:2" x14ac:dyDescent="0.2">
      <c r="A18" s="21">
        <f>BASE!A18</f>
        <v>15</v>
      </c>
      <c r="B18" s="21" t="str">
        <f>BASE!I18</f>
        <v>--</v>
      </c>
    </row>
    <row r="19" spans="1:2" x14ac:dyDescent="0.2">
      <c r="A19" s="21">
        <f>BASE!A19</f>
        <v>16</v>
      </c>
      <c r="B19" s="21" t="str">
        <f>BASE!I19</f>
        <v>--</v>
      </c>
    </row>
    <row r="20" spans="1:2" x14ac:dyDescent="0.2">
      <c r="A20" s="21">
        <f>BASE!A20</f>
        <v>17</v>
      </c>
      <c r="B20" s="21">
        <f>BASE!I20</f>
        <v>0</v>
      </c>
    </row>
    <row r="21" spans="1:2" x14ac:dyDescent="0.2">
      <c r="A21" s="21">
        <f>BASE!A21</f>
        <v>18</v>
      </c>
      <c r="B21" s="21" t="str">
        <f>BASE!I21</f>
        <v>--</v>
      </c>
    </row>
    <row r="22" spans="1:2" x14ac:dyDescent="0.2">
      <c r="A22" s="21">
        <f>BASE!A22</f>
        <v>19</v>
      </c>
      <c r="B22" s="21">
        <f>BASE!I22</f>
        <v>0</v>
      </c>
    </row>
    <row r="23" spans="1:2" x14ac:dyDescent="0.2">
      <c r="A23" s="21">
        <f>BASE!A23</f>
        <v>20</v>
      </c>
      <c r="B23" s="21" t="str">
        <f>BASE!I23</f>
        <v>--</v>
      </c>
    </row>
    <row r="24" spans="1:2" x14ac:dyDescent="0.2">
      <c r="A24" s="21">
        <f>BASE!A24</f>
        <v>21</v>
      </c>
      <c r="B24" s="21" t="str">
        <f>BASE!I24</f>
        <v>--</v>
      </c>
    </row>
    <row r="25" spans="1:2" x14ac:dyDescent="0.2">
      <c r="A25" s="21">
        <f>BASE!A25</f>
        <v>22</v>
      </c>
      <c r="B25" s="21">
        <f>BASE!I25</f>
        <v>1</v>
      </c>
    </row>
    <row r="26" spans="1:2" x14ac:dyDescent="0.2">
      <c r="A26" s="21">
        <f>BASE!A26</f>
        <v>23</v>
      </c>
      <c r="B26" s="21">
        <f>BASE!I26</f>
        <v>1</v>
      </c>
    </row>
    <row r="27" spans="1:2" x14ac:dyDescent="0.2">
      <c r="A27" s="21">
        <f>BASE!A27</f>
        <v>24</v>
      </c>
      <c r="B27" s="21" t="str">
        <f>BASE!I27</f>
        <v>--</v>
      </c>
    </row>
    <row r="28" spans="1:2" x14ac:dyDescent="0.2">
      <c r="A28" s="21">
        <f>BASE!A28</f>
        <v>25</v>
      </c>
      <c r="B28" s="21">
        <f>BASE!I28</f>
        <v>1</v>
      </c>
    </row>
    <row r="29" spans="1:2" x14ac:dyDescent="0.2">
      <c r="A29" s="21">
        <f>BASE!A29</f>
        <v>26</v>
      </c>
      <c r="B29" s="21" t="str">
        <f>BASE!I29</f>
        <v>--</v>
      </c>
    </row>
    <row r="30" spans="1:2" x14ac:dyDescent="0.2">
      <c r="A30" s="21">
        <f>BASE!A30</f>
        <v>27</v>
      </c>
      <c r="B30" s="21">
        <f>BASE!I30</f>
        <v>0</v>
      </c>
    </row>
    <row r="31" spans="1:2" x14ac:dyDescent="0.2">
      <c r="A31" s="21">
        <f>BASE!A31</f>
        <v>28</v>
      </c>
      <c r="B31" s="21" t="str">
        <f>BASE!I31</f>
        <v>--</v>
      </c>
    </row>
    <row r="32" spans="1:2" x14ac:dyDescent="0.2">
      <c r="A32" s="21">
        <f>BASE!A32</f>
        <v>29</v>
      </c>
      <c r="B32" s="21" t="str">
        <f>BASE!I32</f>
        <v>--</v>
      </c>
    </row>
    <row r="33" spans="1:6" x14ac:dyDescent="0.2">
      <c r="A33" s="21">
        <f>BASE!A33</f>
        <v>30</v>
      </c>
      <c r="B33" s="21" t="str">
        <f>BASE!I33</f>
        <v>--</v>
      </c>
    </row>
    <row r="34" spans="1:6" x14ac:dyDescent="0.2">
      <c r="A34" s="21">
        <f>BASE!A34</f>
        <v>31</v>
      </c>
      <c r="B34" s="21" t="str">
        <f>BASE!I34</f>
        <v>--</v>
      </c>
    </row>
    <row r="35" spans="1:6" x14ac:dyDescent="0.2">
      <c r="A35" s="21">
        <f>BASE!A35</f>
        <v>32</v>
      </c>
      <c r="B35" s="21" t="str">
        <f>BASE!I35</f>
        <v>--</v>
      </c>
    </row>
    <row r="36" spans="1:6" x14ac:dyDescent="0.2">
      <c r="A36" s="21">
        <f>BASE!A36</f>
        <v>33</v>
      </c>
      <c r="B36" s="21" t="str">
        <f>BASE!I36</f>
        <v>--</v>
      </c>
    </row>
    <row r="37" spans="1:6" x14ac:dyDescent="0.2">
      <c r="A37" s="21">
        <f>BASE!A37</f>
        <v>34</v>
      </c>
      <c r="B37" s="21" t="str">
        <f>BASE!I37</f>
        <v>--</v>
      </c>
    </row>
    <row r="38" spans="1:6" x14ac:dyDescent="0.2">
      <c r="A38" s="21">
        <f>BASE!A38</f>
        <v>35</v>
      </c>
      <c r="B38" s="21" t="str">
        <f>BASE!I38</f>
        <v>--</v>
      </c>
    </row>
    <row r="39" spans="1:6" x14ac:dyDescent="0.2">
      <c r="A39" s="21">
        <f>BASE!A39</f>
        <v>36</v>
      </c>
      <c r="B39" s="21" t="str">
        <f>BASE!I39</f>
        <v>--</v>
      </c>
    </row>
    <row r="40" spans="1:6" x14ac:dyDescent="0.2">
      <c r="A40" s="21">
        <f>BASE!A40</f>
        <v>37</v>
      </c>
      <c r="B40" s="21" t="str">
        <f>BASE!I40</f>
        <v>--</v>
      </c>
    </row>
    <row r="41" spans="1:6" x14ac:dyDescent="0.2">
      <c r="A41" s="21">
        <f>BASE!A41</f>
        <v>38</v>
      </c>
      <c r="B41" s="21" t="str">
        <f>BASE!I41</f>
        <v>--</v>
      </c>
    </row>
    <row r="42" spans="1:6" x14ac:dyDescent="0.2">
      <c r="A42" s="21">
        <f>BASE!A42</f>
        <v>39</v>
      </c>
      <c r="B42" s="21" t="str">
        <f>BASE!I42</f>
        <v>--</v>
      </c>
    </row>
    <row r="43" spans="1:6" x14ac:dyDescent="0.2">
      <c r="A43" s="21">
        <f>BASE!A43</f>
        <v>40</v>
      </c>
      <c r="B43" s="21">
        <f>BASE!I43</f>
        <v>0</v>
      </c>
    </row>
    <row r="44" spans="1:6" x14ac:dyDescent="0.2">
      <c r="A44" s="21">
        <f>BASE!A44</f>
        <v>41</v>
      </c>
      <c r="B44" s="21" t="str">
        <f>BASE!I44</f>
        <v>--</v>
      </c>
    </row>
    <row r="45" spans="1:6" x14ac:dyDescent="0.2">
      <c r="A45" s="21">
        <f>BASE!A45</f>
        <v>42</v>
      </c>
      <c r="B45" s="21">
        <f>BASE!I45</f>
        <v>1</v>
      </c>
    </row>
    <row r="46" spans="1:6" x14ac:dyDescent="0.2">
      <c r="A46" s="21">
        <f>BASE!A46</f>
        <v>43</v>
      </c>
      <c r="B46" s="21">
        <f>BASE!I46</f>
        <v>1</v>
      </c>
    </row>
    <row r="47" spans="1:6" x14ac:dyDescent="0.2">
      <c r="A47" s="21">
        <f>BASE!A47</f>
        <v>44</v>
      </c>
      <c r="B47" s="30" t="str">
        <f>BASE!H47</f>
        <v>--</v>
      </c>
      <c r="C47" s="30"/>
      <c r="D47" s="30" t="s">
        <v>231</v>
      </c>
      <c r="E47" s="30"/>
      <c r="F47" s="30"/>
    </row>
    <row r="48" spans="1:6" ht="15.75" x14ac:dyDescent="0.2">
      <c r="B48" s="7">
        <f>COUNTIF(B4:B47, "1")</f>
        <v>7</v>
      </c>
      <c r="C48" s="30" t="s">
        <v>242</v>
      </c>
      <c r="D48" s="28">
        <f>B48/44</f>
        <v>0.15909090909090909</v>
      </c>
      <c r="E48" s="30"/>
      <c r="F48" s="29"/>
    </row>
    <row r="49" spans="1:18" ht="15.75" x14ac:dyDescent="0.2">
      <c r="B49" s="7">
        <f>COUNTIF(B4:B47, "0")</f>
        <v>4</v>
      </c>
      <c r="C49" s="30" t="s">
        <v>243</v>
      </c>
      <c r="D49" s="28">
        <f>B49/44</f>
        <v>9.0909090909090912E-2</v>
      </c>
      <c r="E49" s="30"/>
      <c r="F49" s="29"/>
    </row>
    <row r="50" spans="1:18" ht="15.75" x14ac:dyDescent="0.2">
      <c r="B50" s="7">
        <f>COUNTIF(B4:B47, "--")</f>
        <v>33</v>
      </c>
      <c r="C50" s="30" t="s">
        <v>230</v>
      </c>
      <c r="D50" s="28">
        <f>B50/44</f>
        <v>0.75</v>
      </c>
      <c r="E50" s="30"/>
      <c r="F50" s="30"/>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66</v>
      </c>
      <c r="B58" s="53" t="s">
        <v>67</v>
      </c>
      <c r="C58" s="51"/>
      <c r="D58" s="51"/>
      <c r="E58" s="51"/>
      <c r="F58" s="51"/>
      <c r="G58" s="51"/>
      <c r="H58" s="51"/>
      <c r="I58" s="51"/>
      <c r="J58" s="51"/>
      <c r="K58" s="51"/>
      <c r="L58" s="51"/>
      <c r="M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BASE!I48</f>
        <v>If you listed some under Q2a and if curation is missing or current arrangements are not satisfactory, could the DDC potentially help (if not involved) or help more (if already involved)?</v>
      </c>
    </row>
  </sheetData>
  <sheetProtection password="D373" sheet="1" objects="1" scenarios="1"/>
  <mergeCells count="5">
    <mergeCell ref="A57:O57"/>
    <mergeCell ref="B58:M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10" x14ac:dyDescent="0.2">
      <c r="A1" s="21" t="str">
        <f>BASE!A1</f>
        <v>ATF-TGICA Questionnaire for Mapping Exercise - Focal Points Batch</v>
      </c>
    </row>
    <row r="2" spans="1:10" x14ac:dyDescent="0.2">
      <c r="A2" s="21" t="str">
        <f>BASE!A2</f>
        <v>Created: af, 4.Mar.2017 - Last modification: nz, 17.oct.2017</v>
      </c>
    </row>
    <row r="3" spans="1:10" s="17" customFormat="1" x14ac:dyDescent="0.2">
      <c r="A3" s="17" t="str">
        <f>BASE!A3</f>
        <v>ResponseID</v>
      </c>
      <c r="B3" s="17" t="str">
        <f>BASE!J3</f>
        <v>Q3a</v>
      </c>
      <c r="C3" s="17">
        <v>1</v>
      </c>
      <c r="D3" s="17">
        <v>2</v>
      </c>
      <c r="E3" s="17">
        <v>3</v>
      </c>
      <c r="F3" s="17">
        <v>4</v>
      </c>
      <c r="G3" s="17">
        <v>5</v>
      </c>
      <c r="H3" s="17">
        <v>-1</v>
      </c>
      <c r="I3" s="17">
        <v>0</v>
      </c>
      <c r="J3" s="36" t="s">
        <v>35</v>
      </c>
    </row>
    <row r="4" spans="1:10" x14ac:dyDescent="0.2">
      <c r="A4" s="21">
        <f>BASE!A4</f>
        <v>1</v>
      </c>
      <c r="B4" s="21" t="str">
        <f>BASE!J4</f>
        <v>--</v>
      </c>
      <c r="J4" s="35" t="s">
        <v>35</v>
      </c>
    </row>
    <row r="5" spans="1:10" x14ac:dyDescent="0.2">
      <c r="A5" s="21">
        <f>BASE!A5</f>
        <v>2</v>
      </c>
      <c r="B5" s="21" t="str">
        <f>BASE!J5</f>
        <v>--</v>
      </c>
      <c r="J5" s="35" t="s">
        <v>35</v>
      </c>
    </row>
    <row r="6" spans="1:10" x14ac:dyDescent="0.2">
      <c r="A6" s="21">
        <f>BASE!A6</f>
        <v>3</v>
      </c>
      <c r="B6" s="21">
        <f>BASE!J6</f>
        <v>3</v>
      </c>
      <c r="E6" s="21">
        <v>3</v>
      </c>
      <c r="J6" s="33"/>
    </row>
    <row r="7" spans="1:10" x14ac:dyDescent="0.2">
      <c r="A7" s="21">
        <f>BASE!A7</f>
        <v>4</v>
      </c>
      <c r="B7" s="21" t="str">
        <f>BASE!J7</f>
        <v>--</v>
      </c>
      <c r="J7" s="35" t="s">
        <v>35</v>
      </c>
    </row>
    <row r="8" spans="1:10" x14ac:dyDescent="0.2">
      <c r="A8" s="21">
        <f>BASE!A8</f>
        <v>5</v>
      </c>
      <c r="B8" s="21" t="str">
        <f>BASE!J8</f>
        <v>1,2,3</v>
      </c>
      <c r="C8" s="21">
        <v>1</v>
      </c>
      <c r="D8" s="21">
        <v>2</v>
      </c>
      <c r="E8" s="21">
        <v>3</v>
      </c>
      <c r="J8" s="33"/>
    </row>
    <row r="9" spans="1:10" x14ac:dyDescent="0.2">
      <c r="A9" s="21">
        <f>BASE!A9</f>
        <v>6</v>
      </c>
      <c r="B9" s="21" t="str">
        <f>BASE!J9</f>
        <v>--</v>
      </c>
      <c r="J9" s="35" t="s">
        <v>35</v>
      </c>
    </row>
    <row r="10" spans="1:10" x14ac:dyDescent="0.2">
      <c r="A10" s="21">
        <f>BASE!A10</f>
        <v>7</v>
      </c>
      <c r="B10" s="21" t="str">
        <f>BASE!J10</f>
        <v>--</v>
      </c>
      <c r="J10" s="35" t="s">
        <v>35</v>
      </c>
    </row>
    <row r="11" spans="1:10" x14ac:dyDescent="0.2">
      <c r="A11" s="21">
        <f>BASE!A11</f>
        <v>8</v>
      </c>
      <c r="B11" s="21" t="str">
        <f>BASE!J11</f>
        <v>--</v>
      </c>
      <c r="J11" s="35" t="s">
        <v>35</v>
      </c>
    </row>
    <row r="12" spans="1:10" x14ac:dyDescent="0.2">
      <c r="A12" s="21">
        <f>BASE!A12</f>
        <v>9</v>
      </c>
      <c r="B12" s="21" t="str">
        <f>BASE!J12</f>
        <v>1,2,3,4,5</v>
      </c>
      <c r="C12" s="21">
        <v>1</v>
      </c>
      <c r="D12" s="21">
        <v>2</v>
      </c>
      <c r="E12" s="21">
        <v>3</v>
      </c>
      <c r="F12" s="30">
        <v>4</v>
      </c>
      <c r="G12" s="30">
        <v>5</v>
      </c>
      <c r="J12" s="33"/>
    </row>
    <row r="13" spans="1:10" x14ac:dyDescent="0.2">
      <c r="A13" s="21">
        <f>BASE!A13</f>
        <v>10</v>
      </c>
      <c r="B13" s="21" t="str">
        <f>BASE!J13</f>
        <v>--</v>
      </c>
      <c r="J13" s="35" t="s">
        <v>35</v>
      </c>
    </row>
    <row r="14" spans="1:10" x14ac:dyDescent="0.2">
      <c r="A14" s="21">
        <f>BASE!A14</f>
        <v>11</v>
      </c>
      <c r="B14" s="21" t="str">
        <f>BASE!J14</f>
        <v>--</v>
      </c>
      <c r="J14" s="35" t="s">
        <v>35</v>
      </c>
    </row>
    <row r="15" spans="1:10" x14ac:dyDescent="0.2">
      <c r="A15" s="21">
        <f>BASE!A15</f>
        <v>12</v>
      </c>
      <c r="B15" s="21" t="str">
        <f>BASE!J15</f>
        <v>--</v>
      </c>
      <c r="J15" s="35" t="s">
        <v>35</v>
      </c>
    </row>
    <row r="16" spans="1:10" x14ac:dyDescent="0.2">
      <c r="A16" s="21">
        <f>BASE!A16</f>
        <v>13</v>
      </c>
      <c r="B16" s="21" t="str">
        <f>BASE!J16</f>
        <v>--</v>
      </c>
      <c r="J16" s="35" t="s">
        <v>35</v>
      </c>
    </row>
    <row r="17" spans="1:10" x14ac:dyDescent="0.2">
      <c r="A17" s="21">
        <f>BASE!A17</f>
        <v>14</v>
      </c>
      <c r="B17" s="21" t="str">
        <f>BASE!J17</f>
        <v>--</v>
      </c>
      <c r="J17" s="35" t="s">
        <v>35</v>
      </c>
    </row>
    <row r="18" spans="1:10" x14ac:dyDescent="0.2">
      <c r="A18" s="21">
        <f>BASE!A18</f>
        <v>15</v>
      </c>
      <c r="B18" s="21" t="str">
        <f>BASE!J18</f>
        <v>1,2,4</v>
      </c>
      <c r="C18" s="21">
        <v>1</v>
      </c>
      <c r="D18" s="21">
        <v>2</v>
      </c>
      <c r="F18" s="21">
        <v>4</v>
      </c>
      <c r="J18" s="33"/>
    </row>
    <row r="19" spans="1:10" x14ac:dyDescent="0.2">
      <c r="A19" s="21">
        <f>BASE!A19</f>
        <v>16</v>
      </c>
      <c r="B19" s="21" t="str">
        <f>BASE!J19</f>
        <v>--</v>
      </c>
      <c r="J19" s="35" t="s">
        <v>35</v>
      </c>
    </row>
    <row r="20" spans="1:10" x14ac:dyDescent="0.2">
      <c r="A20" s="21">
        <f>BASE!A20</f>
        <v>17</v>
      </c>
      <c r="B20" s="21" t="str">
        <f>BASE!J20</f>
        <v>1,2,3,4,5</v>
      </c>
      <c r="C20" s="21">
        <v>1</v>
      </c>
      <c r="D20" s="21">
        <v>2</v>
      </c>
      <c r="E20" s="21">
        <v>3</v>
      </c>
      <c r="F20" s="30">
        <v>4</v>
      </c>
      <c r="G20" s="30">
        <v>5</v>
      </c>
      <c r="J20" s="33"/>
    </row>
    <row r="21" spans="1:10" x14ac:dyDescent="0.2">
      <c r="A21" s="21">
        <f>BASE!A21</f>
        <v>18</v>
      </c>
      <c r="B21" s="21" t="str">
        <f>BASE!J21</f>
        <v>--</v>
      </c>
      <c r="J21" s="35" t="s">
        <v>35</v>
      </c>
    </row>
    <row r="22" spans="1:10" x14ac:dyDescent="0.2">
      <c r="A22" s="21">
        <f>BASE!A22</f>
        <v>19</v>
      </c>
      <c r="B22" s="21">
        <f>BASE!J22</f>
        <v>0</v>
      </c>
      <c r="I22" s="21">
        <v>0</v>
      </c>
      <c r="J22" s="35" t="s">
        <v>35</v>
      </c>
    </row>
    <row r="23" spans="1:10" x14ac:dyDescent="0.2">
      <c r="A23" s="21">
        <f>BASE!A23</f>
        <v>20</v>
      </c>
      <c r="B23" s="21" t="str">
        <f>BASE!J23</f>
        <v>1,2,3,4,5</v>
      </c>
      <c r="C23" s="21">
        <v>1</v>
      </c>
      <c r="D23" s="21">
        <v>2</v>
      </c>
      <c r="E23" s="21">
        <v>3</v>
      </c>
      <c r="F23" s="30">
        <v>4</v>
      </c>
      <c r="G23" s="30">
        <v>5</v>
      </c>
      <c r="J23" s="33"/>
    </row>
    <row r="24" spans="1:10" x14ac:dyDescent="0.2">
      <c r="A24" s="21">
        <f>BASE!A24</f>
        <v>21</v>
      </c>
      <c r="B24" s="21" t="str">
        <f>BASE!J24</f>
        <v>--</v>
      </c>
      <c r="J24" s="35" t="s">
        <v>35</v>
      </c>
    </row>
    <row r="25" spans="1:10" x14ac:dyDescent="0.2">
      <c r="A25" s="21">
        <f>BASE!A25</f>
        <v>22</v>
      </c>
      <c r="B25" s="21" t="str">
        <f>BASE!J25</f>
        <v>1,2,3,4,5</v>
      </c>
      <c r="C25" s="21">
        <v>1</v>
      </c>
      <c r="D25" s="21">
        <v>2</v>
      </c>
      <c r="E25" s="21">
        <v>3</v>
      </c>
      <c r="F25" s="30">
        <v>4</v>
      </c>
      <c r="G25" s="30">
        <v>5</v>
      </c>
      <c r="J25" s="33"/>
    </row>
    <row r="26" spans="1:10" x14ac:dyDescent="0.2">
      <c r="A26" s="21">
        <f>BASE!A26</f>
        <v>23</v>
      </c>
      <c r="B26" s="21" t="str">
        <f>BASE!J26</f>
        <v>1,2,3,4,5</v>
      </c>
      <c r="C26" s="21">
        <v>1</v>
      </c>
      <c r="D26" s="21">
        <v>2</v>
      </c>
      <c r="E26" s="21">
        <v>3</v>
      </c>
      <c r="F26" s="30">
        <v>4</v>
      </c>
      <c r="G26" s="30">
        <v>5</v>
      </c>
      <c r="J26" s="33"/>
    </row>
    <row r="27" spans="1:10" x14ac:dyDescent="0.2">
      <c r="A27" s="21">
        <f>BASE!A27</f>
        <v>24</v>
      </c>
      <c r="B27" s="21">
        <f>BASE!J27</f>
        <v>-1</v>
      </c>
      <c r="H27" s="21">
        <v>-1</v>
      </c>
      <c r="J27" s="33"/>
    </row>
    <row r="28" spans="1:10" x14ac:dyDescent="0.2">
      <c r="A28" s="21">
        <f>BASE!A28</f>
        <v>25</v>
      </c>
      <c r="B28" s="21" t="str">
        <f>BASE!J28</f>
        <v>1,3</v>
      </c>
      <c r="C28" s="30">
        <v>1</v>
      </c>
      <c r="E28" s="30">
        <v>3</v>
      </c>
      <c r="J28" s="33"/>
    </row>
    <row r="29" spans="1:10" x14ac:dyDescent="0.2">
      <c r="A29" s="21">
        <f>BASE!A29</f>
        <v>26</v>
      </c>
      <c r="B29" s="21" t="str">
        <f>BASE!J29</f>
        <v>--</v>
      </c>
      <c r="J29" s="35" t="s">
        <v>35</v>
      </c>
    </row>
    <row r="30" spans="1:10" x14ac:dyDescent="0.2">
      <c r="A30" s="21">
        <f>BASE!A30</f>
        <v>27</v>
      </c>
      <c r="B30" s="21" t="str">
        <f>BASE!J30</f>
        <v>1,3</v>
      </c>
      <c r="C30" s="30">
        <v>1</v>
      </c>
      <c r="E30" s="30">
        <v>3</v>
      </c>
      <c r="J30" s="33"/>
    </row>
    <row r="31" spans="1:10" x14ac:dyDescent="0.2">
      <c r="A31" s="21">
        <f>BASE!A31</f>
        <v>28</v>
      </c>
      <c r="B31" s="21" t="str">
        <f>BASE!J31</f>
        <v>--</v>
      </c>
      <c r="J31" s="33"/>
    </row>
    <row r="32" spans="1:10" x14ac:dyDescent="0.2">
      <c r="A32" s="21">
        <f>BASE!A32</f>
        <v>29</v>
      </c>
      <c r="B32" s="21" t="str">
        <f>BASE!J32</f>
        <v>--</v>
      </c>
      <c r="J32" s="33"/>
    </row>
    <row r="33" spans="1:10" x14ac:dyDescent="0.2">
      <c r="A33" s="21">
        <f>BASE!A33</f>
        <v>30</v>
      </c>
      <c r="B33" s="21" t="str">
        <f>BASE!J33</f>
        <v>--</v>
      </c>
      <c r="J33" s="35" t="s">
        <v>35</v>
      </c>
    </row>
    <row r="34" spans="1:10" x14ac:dyDescent="0.2">
      <c r="A34" s="21">
        <f>BASE!A34</f>
        <v>31</v>
      </c>
      <c r="B34" s="21" t="str">
        <f>BASE!J34</f>
        <v>--</v>
      </c>
      <c r="J34" s="33"/>
    </row>
    <row r="35" spans="1:10" x14ac:dyDescent="0.2">
      <c r="A35" s="21">
        <f>BASE!A35</f>
        <v>32</v>
      </c>
      <c r="B35" s="21" t="str">
        <f>BASE!J35</f>
        <v>--</v>
      </c>
      <c r="J35" s="35" t="s">
        <v>35</v>
      </c>
    </row>
    <row r="36" spans="1:10" x14ac:dyDescent="0.2">
      <c r="A36" s="21">
        <f>BASE!A36</f>
        <v>33</v>
      </c>
      <c r="B36" s="21" t="str">
        <f>BASE!J36</f>
        <v>--</v>
      </c>
      <c r="J36" s="35" t="s">
        <v>35</v>
      </c>
    </row>
    <row r="37" spans="1:10" x14ac:dyDescent="0.2">
      <c r="A37" s="21">
        <f>BASE!A37</f>
        <v>34</v>
      </c>
      <c r="B37" s="21" t="str">
        <f>BASE!J37</f>
        <v>--</v>
      </c>
      <c r="J37" s="35" t="s">
        <v>35</v>
      </c>
    </row>
    <row r="38" spans="1:10" x14ac:dyDescent="0.2">
      <c r="A38" s="21">
        <f>BASE!A38</f>
        <v>35</v>
      </c>
      <c r="B38" s="21" t="str">
        <f>BASE!J38</f>
        <v>--</v>
      </c>
      <c r="J38" s="35" t="s">
        <v>35</v>
      </c>
    </row>
    <row r="39" spans="1:10" x14ac:dyDescent="0.2">
      <c r="A39" s="21">
        <f>BASE!A39</f>
        <v>36</v>
      </c>
      <c r="B39" s="21" t="str">
        <f>BASE!J39</f>
        <v>--</v>
      </c>
      <c r="J39" s="35" t="s">
        <v>35</v>
      </c>
    </row>
    <row r="40" spans="1:10" x14ac:dyDescent="0.2">
      <c r="A40" s="21">
        <f>BASE!A40</f>
        <v>37</v>
      </c>
      <c r="B40" s="21" t="str">
        <f>BASE!J40</f>
        <v>--</v>
      </c>
      <c r="J40" s="35" t="s">
        <v>35</v>
      </c>
    </row>
    <row r="41" spans="1:10" x14ac:dyDescent="0.2">
      <c r="A41" s="21">
        <f>BASE!A41</f>
        <v>38</v>
      </c>
      <c r="B41" s="21" t="str">
        <f>BASE!J41</f>
        <v>--</v>
      </c>
      <c r="J41" s="33"/>
    </row>
    <row r="42" spans="1:10" x14ac:dyDescent="0.2">
      <c r="A42" s="21">
        <f>BASE!A42</f>
        <v>39</v>
      </c>
      <c r="B42" s="21" t="str">
        <f>BASE!J42</f>
        <v>--</v>
      </c>
      <c r="J42" s="35" t="s">
        <v>35</v>
      </c>
    </row>
    <row r="43" spans="1:10" x14ac:dyDescent="0.2">
      <c r="A43" s="21">
        <f>BASE!A43</f>
        <v>40</v>
      </c>
      <c r="B43" s="21" t="str">
        <f>BASE!J43</f>
        <v>1,2,3,4,5</v>
      </c>
      <c r="C43" s="21">
        <v>1</v>
      </c>
      <c r="D43" s="21">
        <v>2</v>
      </c>
      <c r="E43" s="21">
        <v>3</v>
      </c>
      <c r="F43" s="30">
        <v>4</v>
      </c>
      <c r="G43" s="30">
        <v>5</v>
      </c>
      <c r="J43" s="33"/>
    </row>
    <row r="44" spans="1:10" x14ac:dyDescent="0.2">
      <c r="A44" s="21">
        <f>BASE!A44</f>
        <v>41</v>
      </c>
      <c r="B44" s="21" t="str">
        <f>BASE!J44</f>
        <v>--</v>
      </c>
      <c r="J44" s="35" t="s">
        <v>35</v>
      </c>
    </row>
    <row r="45" spans="1:10" x14ac:dyDescent="0.2">
      <c r="A45" s="21">
        <f>BASE!A45</f>
        <v>42</v>
      </c>
      <c r="B45" s="21">
        <f>BASE!J45</f>
        <v>0</v>
      </c>
      <c r="I45" s="21">
        <v>0</v>
      </c>
      <c r="J45" s="35" t="s">
        <v>35</v>
      </c>
    </row>
    <row r="46" spans="1:10" x14ac:dyDescent="0.2">
      <c r="A46" s="21">
        <f>BASE!A46</f>
        <v>43</v>
      </c>
      <c r="B46" s="21">
        <f>BASE!J46</f>
        <v>0</v>
      </c>
      <c r="I46" s="21">
        <v>0</v>
      </c>
      <c r="J46" s="33"/>
    </row>
    <row r="47" spans="1:10" x14ac:dyDescent="0.2">
      <c r="A47" s="21">
        <f>BASE!A47</f>
        <v>44</v>
      </c>
      <c r="B47" s="21">
        <f>BASE!J47</f>
        <v>0</v>
      </c>
      <c r="I47" s="21">
        <v>0</v>
      </c>
      <c r="J47" s="33"/>
    </row>
    <row r="48" spans="1:10" x14ac:dyDescent="0.2">
      <c r="C48" s="30">
        <f>COUNTIF(C4:C47,"1")</f>
        <v>10</v>
      </c>
      <c r="D48" s="30">
        <f>COUNTIF(D4:D47,"2")</f>
        <v>8</v>
      </c>
      <c r="E48" s="30">
        <f>COUNTIF(E4:E47,"3")</f>
        <v>10</v>
      </c>
      <c r="F48" s="30">
        <f>COUNTIF(F4:F47,"4")</f>
        <v>7</v>
      </c>
      <c r="G48" s="30">
        <f>COUNTIF(G4:G47,"5")</f>
        <v>6</v>
      </c>
      <c r="H48" s="30">
        <f>COUNTIF(H4:H47,"-1")</f>
        <v>1</v>
      </c>
      <c r="I48" s="31">
        <f>COUNTIF(I4:I47,"0")</f>
        <v>4</v>
      </c>
      <c r="J48" s="33">
        <f>COUNTIF(J4:J47,"--")</f>
        <v>26</v>
      </c>
    </row>
    <row r="49" spans="1:18" x14ac:dyDescent="0.2">
      <c r="C49" s="30" t="s">
        <v>250</v>
      </c>
      <c r="D49" s="30" t="s">
        <v>255</v>
      </c>
      <c r="E49" s="30" t="s">
        <v>251</v>
      </c>
      <c r="F49" s="30" t="s">
        <v>252</v>
      </c>
      <c r="G49" s="31" t="s">
        <v>253</v>
      </c>
      <c r="H49" s="31" t="s">
        <v>254</v>
      </c>
      <c r="I49" s="31" t="s">
        <v>263</v>
      </c>
      <c r="J49" s="33" t="s">
        <v>262</v>
      </c>
    </row>
    <row r="50" spans="1:18" x14ac:dyDescent="0.2">
      <c r="C50" s="32">
        <f>C48/44</f>
        <v>0.22727272727272727</v>
      </c>
      <c r="D50" s="32">
        <f>D48/44</f>
        <v>0.18181818181818182</v>
      </c>
      <c r="E50" s="32">
        <f>E48/44</f>
        <v>0.22727272727272727</v>
      </c>
      <c r="F50" s="32">
        <f>F48/44</f>
        <v>0.15909090909090909</v>
      </c>
      <c r="G50" s="32">
        <f t="shared" ref="G50:J50" si="0">G48/44</f>
        <v>0.13636363636363635</v>
      </c>
      <c r="H50" s="32">
        <f t="shared" si="0"/>
        <v>2.2727272727272728E-2</v>
      </c>
      <c r="I50" s="32">
        <f t="shared" si="0"/>
        <v>9.0909090909090912E-2</v>
      </c>
      <c r="J50" s="32">
        <f t="shared" si="0"/>
        <v>0.59090909090909094</v>
      </c>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68</v>
      </c>
      <c r="B58" s="53" t="s">
        <v>69</v>
      </c>
      <c r="C58" s="51"/>
      <c r="D58" s="51"/>
      <c r="E58" s="51"/>
      <c r="F58" s="51"/>
      <c r="G58" s="51"/>
      <c r="H58" s="51"/>
      <c r="I58" s="51"/>
      <c r="J58" s="51"/>
      <c r="K58" s="51"/>
      <c r="L58" s="51"/>
      <c r="M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BASE!J48</f>
        <v>Did any of the following help you in your work for the IPCC (multiple answers possible)?
(i) Guidance material on issues related to the use of the data available at the DDC
(ii) Guidance material providing more general information on data (available or not
available from the DDC)7 in support of the work of the IPCC
(iii) Information on the scenario building process
(iv) Remote data analysis tools (making large downloads or shipments obsolete)
(v) Data visualization tools
7Please indicate if data are available from DDC</v>
      </c>
    </row>
  </sheetData>
  <sheetProtection password="D373" sheet="1" objects="1" scenarios="1"/>
  <mergeCells count="5">
    <mergeCell ref="A57:O57"/>
    <mergeCell ref="B58:M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BASE!K3</f>
        <v>Q3b</v>
      </c>
    </row>
    <row r="4" spans="1:2" x14ac:dyDescent="0.2">
      <c r="A4" s="21">
        <f>BASE!A4</f>
        <v>1</v>
      </c>
      <c r="B4" s="21" t="str">
        <f>BASE!K4</f>
        <v>--</v>
      </c>
    </row>
    <row r="5" spans="1:2" x14ac:dyDescent="0.2">
      <c r="A5" s="21">
        <f>BASE!A5</f>
        <v>2</v>
      </c>
      <c r="B5" s="21" t="str">
        <f>BASE!K5</f>
        <v>--</v>
      </c>
    </row>
    <row r="6" spans="1:2" x14ac:dyDescent="0.2">
      <c r="A6" s="21">
        <f>BASE!A6</f>
        <v>3</v>
      </c>
      <c r="B6" s="21">
        <f>BASE!K6</f>
        <v>0</v>
      </c>
    </row>
    <row r="7" spans="1:2" x14ac:dyDescent="0.2">
      <c r="A7" s="21">
        <f>BASE!A7</f>
        <v>4</v>
      </c>
      <c r="B7" s="21" t="str">
        <f>BASE!K7</f>
        <v>--</v>
      </c>
    </row>
    <row r="8" spans="1:2" x14ac:dyDescent="0.2">
      <c r="A8" s="21">
        <f>BASE!A8</f>
        <v>5</v>
      </c>
      <c r="B8" s="21" t="str">
        <f>BASE!K8</f>
        <v>--</v>
      </c>
    </row>
    <row r="9" spans="1:2" x14ac:dyDescent="0.2">
      <c r="A9" s="21">
        <f>BASE!A9</f>
        <v>6</v>
      </c>
      <c r="B9" s="21" t="str">
        <f>BASE!K9</f>
        <v>--</v>
      </c>
    </row>
    <row r="10" spans="1:2" x14ac:dyDescent="0.2">
      <c r="A10" s="21">
        <f>BASE!A10</f>
        <v>7</v>
      </c>
      <c r="B10" s="21" t="str">
        <f>BASE!K10</f>
        <v>--</v>
      </c>
    </row>
    <row r="11" spans="1:2" x14ac:dyDescent="0.2">
      <c r="A11" s="21">
        <f>BASE!A11</f>
        <v>8</v>
      </c>
      <c r="B11" s="21" t="str">
        <f>BASE!K11</f>
        <v>--</v>
      </c>
    </row>
    <row r="12" spans="1:2" x14ac:dyDescent="0.2">
      <c r="A12" s="21">
        <f>BASE!A12</f>
        <v>9</v>
      </c>
      <c r="B12" s="21">
        <f>BASE!K12</f>
        <v>0</v>
      </c>
    </row>
    <row r="13" spans="1:2" x14ac:dyDescent="0.2">
      <c r="A13" s="21">
        <f>BASE!A13</f>
        <v>10</v>
      </c>
      <c r="B13" s="21" t="str">
        <f>BASE!K13</f>
        <v>--</v>
      </c>
    </row>
    <row r="14" spans="1:2" x14ac:dyDescent="0.2">
      <c r="A14" s="21">
        <f>BASE!A14</f>
        <v>11</v>
      </c>
      <c r="B14" s="21" t="str">
        <f>BASE!K14</f>
        <v>--</v>
      </c>
    </row>
    <row r="15" spans="1:2" x14ac:dyDescent="0.2">
      <c r="A15" s="21">
        <f>BASE!A15</f>
        <v>12</v>
      </c>
      <c r="B15" s="21" t="str">
        <f>BASE!K15</f>
        <v>--</v>
      </c>
    </row>
    <row r="16" spans="1:2" x14ac:dyDescent="0.2">
      <c r="A16" s="21">
        <f>BASE!A16</f>
        <v>13</v>
      </c>
      <c r="B16" s="21" t="str">
        <f>BASE!K16</f>
        <v>--</v>
      </c>
    </row>
    <row r="17" spans="1:2" x14ac:dyDescent="0.2">
      <c r="A17" s="21">
        <f>BASE!A17</f>
        <v>14</v>
      </c>
      <c r="B17" s="21" t="str">
        <f>BASE!K17</f>
        <v>--</v>
      </c>
    </row>
    <row r="18" spans="1:2" x14ac:dyDescent="0.2">
      <c r="A18" s="21">
        <f>BASE!A18</f>
        <v>15</v>
      </c>
      <c r="B18" s="21">
        <f>BASE!K18</f>
        <v>1</v>
      </c>
    </row>
    <row r="19" spans="1:2" x14ac:dyDescent="0.2">
      <c r="A19" s="21">
        <f>BASE!A19</f>
        <v>16</v>
      </c>
      <c r="B19" s="21" t="str">
        <f>BASE!K19</f>
        <v>--</v>
      </c>
    </row>
    <row r="20" spans="1:2" x14ac:dyDescent="0.2">
      <c r="A20" s="21">
        <f>BASE!A20</f>
        <v>17</v>
      </c>
      <c r="B20" s="21" t="str">
        <f>BASE!K20</f>
        <v>--</v>
      </c>
    </row>
    <row r="21" spans="1:2" x14ac:dyDescent="0.2">
      <c r="A21" s="21">
        <f>BASE!A21</f>
        <v>18</v>
      </c>
      <c r="B21" s="21" t="str">
        <f>BASE!K21</f>
        <v>--</v>
      </c>
    </row>
    <row r="22" spans="1:2" x14ac:dyDescent="0.2">
      <c r="A22" s="21">
        <f>BASE!A22</f>
        <v>19</v>
      </c>
      <c r="B22" s="21" t="str">
        <f>BASE!K22</f>
        <v>--</v>
      </c>
    </row>
    <row r="23" spans="1:2" x14ac:dyDescent="0.2">
      <c r="A23" s="21">
        <f>BASE!A23</f>
        <v>20</v>
      </c>
      <c r="B23" s="21">
        <f>BASE!K23</f>
        <v>1</v>
      </c>
    </row>
    <row r="24" spans="1:2" x14ac:dyDescent="0.2">
      <c r="A24" s="21">
        <f>BASE!A24</f>
        <v>21</v>
      </c>
      <c r="B24" s="21" t="str">
        <f>BASE!K24</f>
        <v>--</v>
      </c>
    </row>
    <row r="25" spans="1:2" x14ac:dyDescent="0.2">
      <c r="A25" s="21">
        <f>BASE!A25</f>
        <v>22</v>
      </c>
      <c r="B25" s="21">
        <f>BASE!K25</f>
        <v>0</v>
      </c>
    </row>
    <row r="26" spans="1:2" x14ac:dyDescent="0.2">
      <c r="A26" s="21">
        <f>BASE!A26</f>
        <v>23</v>
      </c>
      <c r="B26" s="21">
        <f>BASE!K26</f>
        <v>1</v>
      </c>
    </row>
    <row r="27" spans="1:2" x14ac:dyDescent="0.2">
      <c r="A27" s="21">
        <f>BASE!A27</f>
        <v>24</v>
      </c>
      <c r="B27" s="21" t="str">
        <f>BASE!K27</f>
        <v>--</v>
      </c>
    </row>
    <row r="28" spans="1:2" x14ac:dyDescent="0.2">
      <c r="A28" s="21">
        <f>BASE!A28</f>
        <v>25</v>
      </c>
      <c r="B28" s="21">
        <f>BASE!K28</f>
        <v>1</v>
      </c>
    </row>
    <row r="29" spans="1:2" x14ac:dyDescent="0.2">
      <c r="A29" s="21">
        <f>BASE!A29</f>
        <v>26</v>
      </c>
      <c r="B29" s="21" t="str">
        <f>BASE!K29</f>
        <v>--</v>
      </c>
    </row>
    <row r="30" spans="1:2" x14ac:dyDescent="0.2">
      <c r="A30" s="21">
        <f>BASE!A30</f>
        <v>27</v>
      </c>
      <c r="B30" s="21">
        <f>BASE!K30</f>
        <v>1</v>
      </c>
    </row>
    <row r="31" spans="1:2" x14ac:dyDescent="0.2">
      <c r="A31" s="21">
        <f>BASE!A31</f>
        <v>28</v>
      </c>
      <c r="B31" s="21">
        <f>BASE!K31</f>
        <v>0</v>
      </c>
    </row>
    <row r="32" spans="1:2" x14ac:dyDescent="0.2">
      <c r="A32" s="21">
        <f>BASE!A32</f>
        <v>29</v>
      </c>
      <c r="B32" s="21" t="str">
        <f>BASE!K32</f>
        <v>--</v>
      </c>
    </row>
    <row r="33" spans="1:6" x14ac:dyDescent="0.2">
      <c r="A33" s="21">
        <f>BASE!A33</f>
        <v>30</v>
      </c>
      <c r="B33" s="21" t="str">
        <f>BASE!K33</f>
        <v>--</v>
      </c>
    </row>
    <row r="34" spans="1:6" x14ac:dyDescent="0.2">
      <c r="A34" s="21">
        <f>BASE!A34</f>
        <v>31</v>
      </c>
      <c r="B34" s="21" t="str">
        <f>BASE!K34</f>
        <v>--</v>
      </c>
    </row>
    <row r="35" spans="1:6" x14ac:dyDescent="0.2">
      <c r="A35" s="21">
        <f>BASE!A35</f>
        <v>32</v>
      </c>
      <c r="B35" s="21" t="str">
        <f>BASE!K35</f>
        <v>--</v>
      </c>
    </row>
    <row r="36" spans="1:6" x14ac:dyDescent="0.2">
      <c r="A36" s="21">
        <f>BASE!A36</f>
        <v>33</v>
      </c>
      <c r="B36" s="21" t="str">
        <f>BASE!K36</f>
        <v>--</v>
      </c>
    </row>
    <row r="37" spans="1:6" x14ac:dyDescent="0.2">
      <c r="A37" s="21">
        <f>BASE!A37</f>
        <v>34</v>
      </c>
      <c r="B37" s="21" t="str">
        <f>BASE!K37</f>
        <v>--</v>
      </c>
    </row>
    <row r="38" spans="1:6" x14ac:dyDescent="0.2">
      <c r="A38" s="21">
        <f>BASE!A38</f>
        <v>35</v>
      </c>
      <c r="B38" s="21" t="str">
        <f>BASE!K38</f>
        <v>--</v>
      </c>
    </row>
    <row r="39" spans="1:6" x14ac:dyDescent="0.2">
      <c r="A39" s="21">
        <f>BASE!A39</f>
        <v>36</v>
      </c>
      <c r="B39" s="21" t="str">
        <f>BASE!K39</f>
        <v>--</v>
      </c>
    </row>
    <row r="40" spans="1:6" x14ac:dyDescent="0.2">
      <c r="A40" s="21">
        <f>BASE!A40</f>
        <v>37</v>
      </c>
      <c r="B40" s="21" t="str">
        <f>BASE!K40</f>
        <v>--</v>
      </c>
    </row>
    <row r="41" spans="1:6" x14ac:dyDescent="0.2">
      <c r="A41" s="21">
        <f>BASE!A41</f>
        <v>38</v>
      </c>
      <c r="B41" s="21" t="str">
        <f>BASE!K41</f>
        <v>--</v>
      </c>
    </row>
    <row r="42" spans="1:6" x14ac:dyDescent="0.2">
      <c r="A42" s="21">
        <f>BASE!A42</f>
        <v>39</v>
      </c>
      <c r="B42" s="21" t="str">
        <f>BASE!K42</f>
        <v>--</v>
      </c>
    </row>
    <row r="43" spans="1:6" x14ac:dyDescent="0.2">
      <c r="A43" s="21">
        <f>BASE!A43</f>
        <v>40</v>
      </c>
      <c r="B43" s="21">
        <f>BASE!K43</f>
        <v>0</v>
      </c>
    </row>
    <row r="44" spans="1:6" x14ac:dyDescent="0.2">
      <c r="A44" s="21">
        <f>BASE!A44</f>
        <v>41</v>
      </c>
      <c r="B44" s="21" t="str">
        <f>BASE!K44</f>
        <v>--</v>
      </c>
    </row>
    <row r="45" spans="1:6" x14ac:dyDescent="0.2">
      <c r="A45" s="21">
        <f>BASE!A45</f>
        <v>42</v>
      </c>
      <c r="B45" s="21">
        <f>BASE!K45</f>
        <v>0</v>
      </c>
    </row>
    <row r="46" spans="1:6" x14ac:dyDescent="0.2">
      <c r="A46" s="21">
        <f>BASE!A46</f>
        <v>43</v>
      </c>
      <c r="B46" s="21">
        <f>BASE!K46</f>
        <v>0</v>
      </c>
    </row>
    <row r="47" spans="1:6" x14ac:dyDescent="0.2">
      <c r="A47" s="21">
        <f>BASE!A47</f>
        <v>44</v>
      </c>
      <c r="B47" s="21" t="str">
        <f>BASE!K47</f>
        <v>--</v>
      </c>
      <c r="D47" s="34" t="s">
        <v>231</v>
      </c>
      <c r="F47"/>
    </row>
    <row r="48" spans="1:6" ht="15.75" x14ac:dyDescent="0.2">
      <c r="B48" s="7">
        <f>COUNTIF(B4:B47, "1")</f>
        <v>5</v>
      </c>
      <c r="C48" s="21" t="s">
        <v>264</v>
      </c>
      <c r="D48" s="28">
        <f>B48/44</f>
        <v>0.11363636363636363</v>
      </c>
      <c r="E48" s="34"/>
      <c r="F48" s="29"/>
    </row>
    <row r="49" spans="1:18" ht="15.75" x14ac:dyDescent="0.2">
      <c r="B49" s="7">
        <f>COUNTIF(B4:B47, "0")</f>
        <v>7</v>
      </c>
      <c r="C49" s="21" t="s">
        <v>265</v>
      </c>
      <c r="D49" s="28">
        <f>B49/44</f>
        <v>0.15909090909090909</v>
      </c>
      <c r="E49" s="34"/>
      <c r="F49" s="29"/>
    </row>
    <row r="50" spans="1:18" ht="15.75" x14ac:dyDescent="0.2">
      <c r="B50" s="7">
        <f>COUNTIF(B4:B47, "--")</f>
        <v>32</v>
      </c>
      <c r="C50" s="21" t="s">
        <v>230</v>
      </c>
      <c r="D50" s="28">
        <f>B50/44</f>
        <v>0.72727272727272729</v>
      </c>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70</v>
      </c>
      <c r="B58" s="53" t="s">
        <v>71</v>
      </c>
      <c r="C58" s="51"/>
      <c r="D58" s="51"/>
      <c r="E58" s="51"/>
      <c r="F58" s="51"/>
      <c r="G58" s="51"/>
      <c r="H58" s="51"/>
      <c r="I58" s="51"/>
      <c r="J58" s="51"/>
      <c r="K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BASE!K48</f>
        <v>If so, which support/help did you get from the DDC, which from elsewhere?</v>
      </c>
    </row>
  </sheetData>
  <sheetProtection password="D373" sheet="1" objects="1" scenarios="1"/>
  <mergeCells count="5">
    <mergeCell ref="A57:O57"/>
    <mergeCell ref="B58:K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65"/>
  <sheetViews>
    <sheetView zoomScale="75" zoomScaleNormal="75" zoomScalePageLayoutView="75" workbookViewId="0">
      <selection activeCell="C53" sqref="C53"/>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BASE!L3</f>
        <v>Q4</v>
      </c>
    </row>
    <row r="4" spans="1:2" x14ac:dyDescent="0.2">
      <c r="A4" s="21">
        <f>BASE!A4</f>
        <v>1</v>
      </c>
      <c r="B4" s="21" t="str">
        <f>BASE!L4</f>
        <v>--</v>
      </c>
    </row>
    <row r="5" spans="1:2" x14ac:dyDescent="0.2">
      <c r="A5" s="21">
        <f>BASE!A5</f>
        <v>2</v>
      </c>
      <c r="B5" s="21" t="str">
        <f>BASE!L5</f>
        <v>--</v>
      </c>
    </row>
    <row r="6" spans="1:2" x14ac:dyDescent="0.2">
      <c r="A6" s="21">
        <f>BASE!A6</f>
        <v>3</v>
      </c>
      <c r="B6" s="21" t="str">
        <f>BASE!L6</f>
        <v>--</v>
      </c>
    </row>
    <row r="7" spans="1:2" x14ac:dyDescent="0.2">
      <c r="A7" s="21">
        <f>BASE!A7</f>
        <v>4</v>
      </c>
      <c r="B7" s="21" t="str">
        <f>BASE!L7</f>
        <v>--</v>
      </c>
    </row>
    <row r="8" spans="1:2" x14ac:dyDescent="0.2">
      <c r="A8" s="21">
        <f>BASE!A8</f>
        <v>5</v>
      </c>
      <c r="B8" s="21">
        <f>BASE!L8</f>
        <v>1</v>
      </c>
    </row>
    <row r="9" spans="1:2" x14ac:dyDescent="0.2">
      <c r="A9" s="21">
        <f>BASE!A9</f>
        <v>6</v>
      </c>
      <c r="B9" s="21" t="str">
        <f>BASE!L9</f>
        <v>--</v>
      </c>
    </row>
    <row r="10" spans="1:2" x14ac:dyDescent="0.2">
      <c r="A10" s="21">
        <f>BASE!A10</f>
        <v>7</v>
      </c>
      <c r="B10" s="21" t="str">
        <f>BASE!L10</f>
        <v>--</v>
      </c>
    </row>
    <row r="11" spans="1:2" x14ac:dyDescent="0.2">
      <c r="A11" s="21">
        <f>BASE!A11</f>
        <v>8</v>
      </c>
      <c r="B11" s="21" t="str">
        <f>BASE!L11</f>
        <v>--</v>
      </c>
    </row>
    <row r="12" spans="1:2" x14ac:dyDescent="0.2">
      <c r="A12" s="21">
        <f>BASE!A12</f>
        <v>9</v>
      </c>
      <c r="B12" s="21">
        <f>BASE!L12</f>
        <v>1</v>
      </c>
    </row>
    <row r="13" spans="1:2" x14ac:dyDescent="0.2">
      <c r="A13" s="21">
        <f>BASE!A13</f>
        <v>10</v>
      </c>
      <c r="B13" s="21" t="str">
        <f>BASE!L13</f>
        <v>--</v>
      </c>
    </row>
    <row r="14" spans="1:2" x14ac:dyDescent="0.2">
      <c r="A14" s="21">
        <f>BASE!A14</f>
        <v>11</v>
      </c>
      <c r="B14" s="21" t="str">
        <f>BASE!L14</f>
        <v>--</v>
      </c>
    </row>
    <row r="15" spans="1:2" x14ac:dyDescent="0.2">
      <c r="A15" s="21">
        <f>BASE!A15</f>
        <v>12</v>
      </c>
      <c r="B15" s="21" t="str">
        <f>BASE!L15</f>
        <v>--</v>
      </c>
    </row>
    <row r="16" spans="1:2" x14ac:dyDescent="0.2">
      <c r="A16" s="21">
        <f>BASE!A16</f>
        <v>13</v>
      </c>
      <c r="B16" s="21" t="str">
        <f>BASE!L16</f>
        <v>--</v>
      </c>
    </row>
    <row r="17" spans="1:2" x14ac:dyDescent="0.2">
      <c r="A17" s="21">
        <f>BASE!A17</f>
        <v>14</v>
      </c>
      <c r="B17" s="21" t="str">
        <f>BASE!L17</f>
        <v>--</v>
      </c>
    </row>
    <row r="18" spans="1:2" x14ac:dyDescent="0.2">
      <c r="A18" s="21">
        <f>BASE!A18</f>
        <v>15</v>
      </c>
      <c r="B18" s="21" t="str">
        <f>BASE!L18</f>
        <v>--</v>
      </c>
    </row>
    <row r="19" spans="1:2" x14ac:dyDescent="0.2">
      <c r="A19" s="21">
        <f>BASE!A19</f>
        <v>16</v>
      </c>
      <c r="B19" s="21" t="str">
        <f>BASE!L19</f>
        <v>--</v>
      </c>
    </row>
    <row r="20" spans="1:2" x14ac:dyDescent="0.2">
      <c r="A20" s="21">
        <f>BASE!A20</f>
        <v>17</v>
      </c>
      <c r="B20" s="21" t="str">
        <f>BASE!L20</f>
        <v>--</v>
      </c>
    </row>
    <row r="21" spans="1:2" x14ac:dyDescent="0.2">
      <c r="A21" s="21">
        <f>BASE!A21</f>
        <v>18</v>
      </c>
      <c r="B21" s="21" t="str">
        <f>BASE!L21</f>
        <v>--</v>
      </c>
    </row>
    <row r="22" spans="1:2" x14ac:dyDescent="0.2">
      <c r="A22" s="21">
        <f>BASE!A22</f>
        <v>19</v>
      </c>
      <c r="B22" s="21">
        <f>BASE!L22</f>
        <v>0</v>
      </c>
    </row>
    <row r="23" spans="1:2" x14ac:dyDescent="0.2">
      <c r="A23" s="21">
        <f>BASE!A23</f>
        <v>20</v>
      </c>
      <c r="B23" s="21">
        <f>BASE!L23</f>
        <v>1</v>
      </c>
    </row>
    <row r="24" spans="1:2" x14ac:dyDescent="0.2">
      <c r="A24" s="21">
        <f>BASE!A24</f>
        <v>21</v>
      </c>
      <c r="B24" s="21" t="str">
        <f>BASE!L24</f>
        <v>--</v>
      </c>
    </row>
    <row r="25" spans="1:2" x14ac:dyDescent="0.2">
      <c r="A25" s="21">
        <f>BASE!A25</f>
        <v>22</v>
      </c>
      <c r="B25" s="21">
        <f>BASE!L25</f>
        <v>1</v>
      </c>
    </row>
    <row r="26" spans="1:2" x14ac:dyDescent="0.2">
      <c r="A26" s="21">
        <f>BASE!A26</f>
        <v>23</v>
      </c>
      <c r="B26" s="21">
        <f>BASE!L26</f>
        <v>1</v>
      </c>
    </row>
    <row r="27" spans="1:2" x14ac:dyDescent="0.2">
      <c r="A27" s="21">
        <f>BASE!A27</f>
        <v>24</v>
      </c>
      <c r="B27" s="21">
        <f>BASE!L27</f>
        <v>1</v>
      </c>
    </row>
    <row r="28" spans="1:2" x14ac:dyDescent="0.2">
      <c r="A28" s="21">
        <f>BASE!A28</f>
        <v>25</v>
      </c>
      <c r="B28" s="21">
        <f>BASE!L28</f>
        <v>1</v>
      </c>
    </row>
    <row r="29" spans="1:2" x14ac:dyDescent="0.2">
      <c r="A29" s="21">
        <f>BASE!A29</f>
        <v>26</v>
      </c>
      <c r="B29" s="21" t="str">
        <f>BASE!L29</f>
        <v>--</v>
      </c>
    </row>
    <row r="30" spans="1:2" x14ac:dyDescent="0.2">
      <c r="A30" s="21">
        <f>BASE!A30</f>
        <v>27</v>
      </c>
      <c r="B30" s="21">
        <f>BASE!L30</f>
        <v>1</v>
      </c>
    </row>
    <row r="31" spans="1:2" x14ac:dyDescent="0.2">
      <c r="A31" s="21">
        <f>BASE!A31</f>
        <v>28</v>
      </c>
      <c r="B31" s="21">
        <f>BASE!L31</f>
        <v>1</v>
      </c>
    </row>
    <row r="32" spans="1:2" x14ac:dyDescent="0.2">
      <c r="A32" s="21">
        <f>BASE!A32</f>
        <v>29</v>
      </c>
      <c r="B32" s="21">
        <f>BASE!L32</f>
        <v>0</v>
      </c>
    </row>
    <row r="33" spans="1:6" x14ac:dyDescent="0.2">
      <c r="A33" s="21">
        <f>BASE!A33</f>
        <v>30</v>
      </c>
      <c r="B33" s="21" t="str">
        <f>BASE!L33</f>
        <v>--</v>
      </c>
    </row>
    <row r="34" spans="1:6" x14ac:dyDescent="0.2">
      <c r="A34" s="21">
        <f>BASE!A34</f>
        <v>31</v>
      </c>
      <c r="B34" s="21" t="str">
        <f>BASE!L34</f>
        <v>--</v>
      </c>
    </row>
    <row r="35" spans="1:6" x14ac:dyDescent="0.2">
      <c r="A35" s="21">
        <f>BASE!A35</f>
        <v>32</v>
      </c>
      <c r="B35" s="21" t="str">
        <f>BASE!L35</f>
        <v>--</v>
      </c>
    </row>
    <row r="36" spans="1:6" x14ac:dyDescent="0.2">
      <c r="A36" s="21">
        <f>BASE!A36</f>
        <v>33</v>
      </c>
      <c r="B36" s="21" t="str">
        <f>BASE!L36</f>
        <v>--</v>
      </c>
    </row>
    <row r="37" spans="1:6" x14ac:dyDescent="0.2">
      <c r="A37" s="21">
        <f>BASE!A37</f>
        <v>34</v>
      </c>
      <c r="B37" s="21" t="str">
        <f>BASE!L37</f>
        <v>--</v>
      </c>
    </row>
    <row r="38" spans="1:6" x14ac:dyDescent="0.2">
      <c r="A38" s="21">
        <f>BASE!A38</f>
        <v>35</v>
      </c>
      <c r="B38" s="21" t="str">
        <f>BASE!L38</f>
        <v>--</v>
      </c>
    </row>
    <row r="39" spans="1:6" x14ac:dyDescent="0.2">
      <c r="A39" s="21">
        <f>BASE!A39</f>
        <v>36</v>
      </c>
      <c r="B39" s="21" t="str">
        <f>BASE!L39</f>
        <v>--</v>
      </c>
    </row>
    <row r="40" spans="1:6" x14ac:dyDescent="0.2">
      <c r="A40" s="21">
        <f>BASE!A40</f>
        <v>37</v>
      </c>
      <c r="B40" s="21" t="str">
        <f>BASE!L40</f>
        <v>--</v>
      </c>
    </row>
    <row r="41" spans="1:6" x14ac:dyDescent="0.2">
      <c r="A41" s="21">
        <f>BASE!A41</f>
        <v>38</v>
      </c>
      <c r="B41" s="21" t="str">
        <f>BASE!L41</f>
        <v>--</v>
      </c>
    </row>
    <row r="42" spans="1:6" x14ac:dyDescent="0.2">
      <c r="A42" s="21">
        <f>BASE!A42</f>
        <v>39</v>
      </c>
      <c r="B42" s="21" t="str">
        <f>BASE!L42</f>
        <v>--</v>
      </c>
    </row>
    <row r="43" spans="1:6" x14ac:dyDescent="0.2">
      <c r="A43" s="21">
        <f>BASE!A43</f>
        <v>40</v>
      </c>
      <c r="B43" s="21">
        <f>BASE!L43</f>
        <v>1</v>
      </c>
    </row>
    <row r="44" spans="1:6" x14ac:dyDescent="0.2">
      <c r="A44" s="21">
        <f>BASE!A44</f>
        <v>41</v>
      </c>
      <c r="B44" s="21" t="str">
        <f>BASE!L44</f>
        <v>--</v>
      </c>
    </row>
    <row r="45" spans="1:6" x14ac:dyDescent="0.2">
      <c r="A45" s="21">
        <f>BASE!A45</f>
        <v>42</v>
      </c>
      <c r="B45" s="21">
        <f>BASE!L45</f>
        <v>1</v>
      </c>
    </row>
    <row r="46" spans="1:6" x14ac:dyDescent="0.2">
      <c r="A46" s="21">
        <f>BASE!A46</f>
        <v>43</v>
      </c>
      <c r="B46" s="21">
        <f>BASE!L46</f>
        <v>1</v>
      </c>
    </row>
    <row r="47" spans="1:6" x14ac:dyDescent="0.2">
      <c r="A47" s="21">
        <f>BASE!A47</f>
        <v>44</v>
      </c>
      <c r="B47" s="34">
        <f>BASE!L47</f>
        <v>0</v>
      </c>
      <c r="C47" s="34"/>
      <c r="D47" s="34" t="s">
        <v>231</v>
      </c>
      <c r="E47" s="34"/>
      <c r="F47" s="34"/>
    </row>
    <row r="48" spans="1:6" ht="15.75" x14ac:dyDescent="0.2">
      <c r="B48" s="7">
        <f>COUNTIF(B4:B47, "1")</f>
        <v>12</v>
      </c>
      <c r="C48" s="34" t="s">
        <v>266</v>
      </c>
      <c r="D48" s="28">
        <f>B48/44</f>
        <v>0.27272727272727271</v>
      </c>
      <c r="E48" s="34"/>
      <c r="F48" s="29"/>
    </row>
    <row r="49" spans="1:18" ht="15.75" x14ac:dyDescent="0.2">
      <c r="B49" s="7">
        <f>COUNTIF(B4:B47, "0")</f>
        <v>3</v>
      </c>
      <c r="C49" s="34" t="s">
        <v>267</v>
      </c>
      <c r="D49" s="28">
        <f>B49/44</f>
        <v>6.8181818181818177E-2</v>
      </c>
      <c r="E49" s="34"/>
      <c r="F49" s="29"/>
    </row>
    <row r="50" spans="1:18" ht="15.75" x14ac:dyDescent="0.2">
      <c r="B50" s="7">
        <f>COUNTIF(B4:B47, "--")</f>
        <v>29</v>
      </c>
      <c r="C50" s="34" t="s">
        <v>230</v>
      </c>
      <c r="D50" s="28">
        <f>B50/44</f>
        <v>0.65909090909090906</v>
      </c>
      <c r="E50" s="34"/>
      <c r="F50" s="34"/>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72</v>
      </c>
      <c r="B58" s="53" t="s">
        <v>73</v>
      </c>
      <c r="C58" s="51"/>
      <c r="D58" s="51"/>
      <c r="E58" s="51"/>
      <c r="F58" s="51"/>
      <c r="G58" s="51"/>
      <c r="H58" s="51"/>
      <c r="I58" s="51"/>
      <c r="J58" s="51"/>
      <c r="K58" s="51"/>
      <c r="L58" s="51"/>
      <c r="M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BASE!L48</f>
        <v>Should TGICA provide guidance material for authors? What kind of guidance (if any, please assign priorities)? Are there alternatives?</v>
      </c>
    </row>
  </sheetData>
  <sheetProtection password="D373" sheet="1" objects="1" scenarios="1"/>
  <mergeCells count="5">
    <mergeCell ref="A57:O57"/>
    <mergeCell ref="B58:M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BASE!M3</f>
        <v>Q5</v>
      </c>
    </row>
    <row r="4" spans="1:2" x14ac:dyDescent="0.2">
      <c r="A4" s="21">
        <f>BASE!A4</f>
        <v>1</v>
      </c>
      <c r="B4" s="21" t="str">
        <f>BASE!M4</f>
        <v>--</v>
      </c>
    </row>
    <row r="5" spans="1:2" x14ac:dyDescent="0.2">
      <c r="A5" s="21">
        <f>BASE!A5</f>
        <v>2</v>
      </c>
      <c r="B5" s="21" t="str">
        <f>BASE!M5</f>
        <v>--</v>
      </c>
    </row>
    <row r="6" spans="1:2" x14ac:dyDescent="0.2">
      <c r="A6" s="21">
        <f>BASE!A6</f>
        <v>3</v>
      </c>
      <c r="B6" s="21">
        <f>BASE!M6</f>
        <v>1</v>
      </c>
    </row>
    <row r="7" spans="1:2" x14ac:dyDescent="0.2">
      <c r="A7" s="21">
        <f>BASE!A7</f>
        <v>4</v>
      </c>
      <c r="B7" s="21" t="str">
        <f>BASE!M7</f>
        <v>--</v>
      </c>
    </row>
    <row r="8" spans="1:2" x14ac:dyDescent="0.2">
      <c r="A8" s="21">
        <f>BASE!A8</f>
        <v>5</v>
      </c>
      <c r="B8" s="21" t="str">
        <f>BASE!M8</f>
        <v>--</v>
      </c>
    </row>
    <row r="9" spans="1:2" x14ac:dyDescent="0.2">
      <c r="A9" s="21">
        <f>BASE!A9</f>
        <v>6</v>
      </c>
      <c r="B9" s="21" t="str">
        <f>BASE!M9</f>
        <v>--</v>
      </c>
    </row>
    <row r="10" spans="1:2" x14ac:dyDescent="0.2">
      <c r="A10" s="21">
        <f>BASE!A10</f>
        <v>7</v>
      </c>
      <c r="B10" s="21" t="str">
        <f>BASE!M10</f>
        <v>--</v>
      </c>
    </row>
    <row r="11" spans="1:2" x14ac:dyDescent="0.2">
      <c r="A11" s="21">
        <f>BASE!A11</f>
        <v>8</v>
      </c>
      <c r="B11" s="21" t="str">
        <f>BASE!M11</f>
        <v>--</v>
      </c>
    </row>
    <row r="12" spans="1:2" x14ac:dyDescent="0.2">
      <c r="A12" s="21">
        <f>BASE!A12</f>
        <v>9</v>
      </c>
      <c r="B12" s="21">
        <f>BASE!M12</f>
        <v>1</v>
      </c>
    </row>
    <row r="13" spans="1:2" x14ac:dyDescent="0.2">
      <c r="A13" s="21">
        <f>BASE!A13</f>
        <v>10</v>
      </c>
      <c r="B13" s="21" t="str">
        <f>BASE!M13</f>
        <v>--</v>
      </c>
    </row>
    <row r="14" spans="1:2" x14ac:dyDescent="0.2">
      <c r="A14" s="21">
        <f>BASE!A14</f>
        <v>11</v>
      </c>
      <c r="B14" s="21" t="str">
        <f>BASE!M14</f>
        <v>--</v>
      </c>
    </row>
    <row r="15" spans="1:2" x14ac:dyDescent="0.2">
      <c r="A15" s="21">
        <f>BASE!A15</f>
        <v>12</v>
      </c>
      <c r="B15" s="21" t="str">
        <f>BASE!M15</f>
        <v>--</v>
      </c>
    </row>
    <row r="16" spans="1:2" x14ac:dyDescent="0.2">
      <c r="A16" s="21">
        <f>BASE!A16</f>
        <v>13</v>
      </c>
      <c r="B16" s="21" t="str">
        <f>BASE!M16</f>
        <v>--</v>
      </c>
    </row>
    <row r="17" spans="1:2" x14ac:dyDescent="0.2">
      <c r="A17" s="21">
        <f>BASE!A17</f>
        <v>14</v>
      </c>
      <c r="B17" s="21" t="str">
        <f>BASE!M17</f>
        <v>--</v>
      </c>
    </row>
    <row r="18" spans="1:2" x14ac:dyDescent="0.2">
      <c r="A18" s="21">
        <f>BASE!A18</f>
        <v>15</v>
      </c>
      <c r="B18" s="21" t="str">
        <f>BASE!M18</f>
        <v>--</v>
      </c>
    </row>
    <row r="19" spans="1:2" x14ac:dyDescent="0.2">
      <c r="A19" s="21">
        <f>BASE!A19</f>
        <v>16</v>
      </c>
      <c r="B19" s="21" t="str">
        <f>BASE!M19</f>
        <v>--</v>
      </c>
    </row>
    <row r="20" spans="1:2" x14ac:dyDescent="0.2">
      <c r="A20" s="21">
        <f>BASE!A20</f>
        <v>17</v>
      </c>
      <c r="B20" s="21">
        <f>BASE!M20</f>
        <v>0</v>
      </c>
    </row>
    <row r="21" spans="1:2" x14ac:dyDescent="0.2">
      <c r="A21" s="21">
        <f>BASE!A21</f>
        <v>18</v>
      </c>
      <c r="B21" s="21" t="str">
        <f>BASE!M21</f>
        <v>--</v>
      </c>
    </row>
    <row r="22" spans="1:2" x14ac:dyDescent="0.2">
      <c r="A22" s="21">
        <f>BASE!A22</f>
        <v>19</v>
      </c>
      <c r="B22" s="21">
        <f>BASE!M22</f>
        <v>0</v>
      </c>
    </row>
    <row r="23" spans="1:2" x14ac:dyDescent="0.2">
      <c r="A23" s="21">
        <f>BASE!A23</f>
        <v>20</v>
      </c>
      <c r="B23" s="21">
        <f>BASE!M23</f>
        <v>1</v>
      </c>
    </row>
    <row r="24" spans="1:2" x14ac:dyDescent="0.2">
      <c r="A24" s="21">
        <f>BASE!A24</f>
        <v>21</v>
      </c>
      <c r="B24" s="21" t="str">
        <f>BASE!M24</f>
        <v>--</v>
      </c>
    </row>
    <row r="25" spans="1:2" x14ac:dyDescent="0.2">
      <c r="A25" s="21">
        <f>BASE!A25</f>
        <v>22</v>
      </c>
      <c r="B25" s="21">
        <f>BASE!M25</f>
        <v>1</v>
      </c>
    </row>
    <row r="26" spans="1:2" x14ac:dyDescent="0.2">
      <c r="A26" s="21">
        <f>BASE!A26</f>
        <v>23</v>
      </c>
      <c r="B26" s="21">
        <f>BASE!M26</f>
        <v>1</v>
      </c>
    </row>
    <row r="27" spans="1:2" x14ac:dyDescent="0.2">
      <c r="A27" s="21">
        <f>BASE!A27</f>
        <v>24</v>
      </c>
      <c r="B27" s="21">
        <f>BASE!M27</f>
        <v>-1</v>
      </c>
    </row>
    <row r="28" spans="1:2" x14ac:dyDescent="0.2">
      <c r="A28" s="21">
        <f>BASE!A28</f>
        <v>25</v>
      </c>
      <c r="B28" s="21">
        <f>BASE!M28</f>
        <v>1</v>
      </c>
    </row>
    <row r="29" spans="1:2" x14ac:dyDescent="0.2">
      <c r="A29" s="21">
        <f>BASE!A29</f>
        <v>26</v>
      </c>
      <c r="B29" s="21" t="str">
        <f>BASE!M29</f>
        <v>--</v>
      </c>
    </row>
    <row r="30" spans="1:2" x14ac:dyDescent="0.2">
      <c r="A30" s="21">
        <f>BASE!A30</f>
        <v>27</v>
      </c>
      <c r="B30" s="21">
        <f>BASE!M30</f>
        <v>1</v>
      </c>
    </row>
    <row r="31" spans="1:2" x14ac:dyDescent="0.2">
      <c r="A31" s="21">
        <f>BASE!A31</f>
        <v>28</v>
      </c>
      <c r="B31" s="21">
        <f>BASE!M31</f>
        <v>1</v>
      </c>
    </row>
    <row r="32" spans="1:2" x14ac:dyDescent="0.2">
      <c r="A32" s="21">
        <f>BASE!A32</f>
        <v>29</v>
      </c>
      <c r="B32" s="21" t="str">
        <f>BASE!M32</f>
        <v>--</v>
      </c>
    </row>
    <row r="33" spans="1:6" x14ac:dyDescent="0.2">
      <c r="A33" s="21">
        <f>BASE!A33</f>
        <v>30</v>
      </c>
      <c r="B33" s="21" t="str">
        <f>BASE!M33</f>
        <v>--</v>
      </c>
    </row>
    <row r="34" spans="1:6" x14ac:dyDescent="0.2">
      <c r="A34" s="21">
        <f>BASE!A34</f>
        <v>31</v>
      </c>
      <c r="B34" s="21">
        <f>BASE!M34</f>
        <v>-1</v>
      </c>
    </row>
    <row r="35" spans="1:6" x14ac:dyDescent="0.2">
      <c r="A35" s="21">
        <f>BASE!A35</f>
        <v>32</v>
      </c>
      <c r="B35" s="21" t="str">
        <f>BASE!M35</f>
        <v>--</v>
      </c>
    </row>
    <row r="36" spans="1:6" x14ac:dyDescent="0.2">
      <c r="A36" s="21">
        <f>BASE!A36</f>
        <v>33</v>
      </c>
      <c r="B36" s="21" t="str">
        <f>BASE!M36</f>
        <v>--</v>
      </c>
    </row>
    <row r="37" spans="1:6" x14ac:dyDescent="0.2">
      <c r="A37" s="21">
        <f>BASE!A37</f>
        <v>34</v>
      </c>
      <c r="B37" s="21" t="str">
        <f>BASE!M37</f>
        <v>--</v>
      </c>
    </row>
    <row r="38" spans="1:6" x14ac:dyDescent="0.2">
      <c r="A38" s="21">
        <f>BASE!A38</f>
        <v>35</v>
      </c>
      <c r="B38" s="21" t="str">
        <f>BASE!M38</f>
        <v>--</v>
      </c>
    </row>
    <row r="39" spans="1:6" x14ac:dyDescent="0.2">
      <c r="A39" s="21">
        <f>BASE!A39</f>
        <v>36</v>
      </c>
      <c r="B39" s="21" t="str">
        <f>BASE!M39</f>
        <v>--</v>
      </c>
    </row>
    <row r="40" spans="1:6" x14ac:dyDescent="0.2">
      <c r="A40" s="21">
        <f>BASE!A40</f>
        <v>37</v>
      </c>
      <c r="B40" s="21" t="str">
        <f>BASE!M40</f>
        <v>--</v>
      </c>
    </row>
    <row r="41" spans="1:6" x14ac:dyDescent="0.2">
      <c r="A41" s="21">
        <f>BASE!A41</f>
        <v>38</v>
      </c>
      <c r="B41" s="21" t="str">
        <f>BASE!M41</f>
        <v>--</v>
      </c>
    </row>
    <row r="42" spans="1:6" x14ac:dyDescent="0.2">
      <c r="A42" s="21">
        <f>BASE!A42</f>
        <v>39</v>
      </c>
      <c r="B42" s="21" t="str">
        <f>BASE!M42</f>
        <v>--</v>
      </c>
    </row>
    <row r="43" spans="1:6" x14ac:dyDescent="0.2">
      <c r="A43" s="21">
        <f>BASE!A43</f>
        <v>40</v>
      </c>
      <c r="B43" s="21">
        <f>BASE!M43</f>
        <v>0</v>
      </c>
    </row>
    <row r="44" spans="1:6" x14ac:dyDescent="0.2">
      <c r="A44" s="21">
        <f>BASE!A44</f>
        <v>41</v>
      </c>
      <c r="B44" s="21" t="str">
        <f>BASE!M44</f>
        <v>--</v>
      </c>
    </row>
    <row r="45" spans="1:6" x14ac:dyDescent="0.2">
      <c r="A45" s="21">
        <f>BASE!A45</f>
        <v>42</v>
      </c>
      <c r="B45" s="21">
        <f>BASE!M45</f>
        <v>1</v>
      </c>
    </row>
    <row r="46" spans="1:6" x14ac:dyDescent="0.2">
      <c r="A46" s="21">
        <f>BASE!A46</f>
        <v>43</v>
      </c>
      <c r="B46" s="21">
        <f>BASE!M46</f>
        <v>1</v>
      </c>
    </row>
    <row r="47" spans="1:6" x14ac:dyDescent="0.2">
      <c r="A47" s="21">
        <f>BASE!A47</f>
        <v>44</v>
      </c>
      <c r="B47" s="34">
        <f>BASE!M47</f>
        <v>0</v>
      </c>
      <c r="C47" s="34"/>
      <c r="D47" s="34" t="s">
        <v>231</v>
      </c>
      <c r="E47" s="34"/>
      <c r="F47" s="34"/>
    </row>
    <row r="48" spans="1:6" ht="15.75" x14ac:dyDescent="0.2">
      <c r="B48" s="7">
        <f>COUNTIF(B4:B47, "1")</f>
        <v>10</v>
      </c>
      <c r="C48" s="34" t="s">
        <v>268</v>
      </c>
      <c r="D48" s="28">
        <f>B48/44</f>
        <v>0.22727272727272727</v>
      </c>
      <c r="E48" s="34"/>
      <c r="F48" s="29"/>
    </row>
    <row r="49" spans="1:18" ht="15.75" x14ac:dyDescent="0.2">
      <c r="B49" s="7">
        <f>COUNTIF(B4:B47, "0")</f>
        <v>4</v>
      </c>
      <c r="C49" s="34" t="s">
        <v>269</v>
      </c>
      <c r="D49" s="28">
        <f>B49/44</f>
        <v>9.0909090909090912E-2</v>
      </c>
      <c r="E49" s="34"/>
      <c r="F49" s="29"/>
    </row>
    <row r="50" spans="1:18" ht="15.75" x14ac:dyDescent="0.2">
      <c r="B50" s="7">
        <f>COUNTIF(B4:B47, "--")</f>
        <v>28</v>
      </c>
      <c r="C50" s="34" t="s">
        <v>230</v>
      </c>
      <c r="D50" s="28">
        <f>B50/44</f>
        <v>0.63636363636363635</v>
      </c>
      <c r="E50" s="34"/>
      <c r="F50" s="34"/>
    </row>
    <row r="51" spans="1:18" ht="15.75" x14ac:dyDescent="0.2">
      <c r="B51" s="7">
        <f>COUNTIF(B5:B48, "-1")</f>
        <v>2</v>
      </c>
      <c r="C51" s="34" t="s">
        <v>270</v>
      </c>
      <c r="D51" s="28">
        <f>B51/44</f>
        <v>4.5454545454545456E-2</v>
      </c>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74</v>
      </c>
      <c r="B58" s="53" t="s">
        <v>75</v>
      </c>
      <c r="C58" s="51"/>
      <c r="D58" s="51"/>
      <c r="E58" s="51"/>
      <c r="F58" s="51"/>
      <c r="G58" s="51"/>
      <c r="H58" s="51"/>
      <c r="I58" s="51"/>
      <c r="J58" s="51"/>
      <c r="K58" s="51"/>
      <c r="L58" s="51"/>
      <c r="M58" s="51"/>
      <c r="N58" s="51"/>
      <c r="O58" s="51"/>
      <c r="P58" s="51"/>
      <c r="Q58" s="51"/>
      <c r="R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BASE!M48</f>
        <v>Should TGICA provide recommendations to enhance cooperation and coordination among working groups (if any, please assign priorities)? How should TGICA make such recommendations? Are there alternatives?</v>
      </c>
    </row>
  </sheetData>
  <sheetProtection password="D373" sheet="1" objects="1" scenarios="1"/>
  <mergeCells count="5">
    <mergeCell ref="A57:O57"/>
    <mergeCell ref="B58:R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BASE!N3</f>
        <v>Q6a</v>
      </c>
    </row>
    <row r="4" spans="1:2" x14ac:dyDescent="0.2">
      <c r="A4" s="21">
        <f>BASE!A4</f>
        <v>1</v>
      </c>
      <c r="B4" s="21">
        <f>BASE!N4</f>
        <v>1</v>
      </c>
    </row>
    <row r="5" spans="1:2" x14ac:dyDescent="0.2">
      <c r="A5" s="21">
        <f>BASE!A5</f>
        <v>2</v>
      </c>
      <c r="B5" s="21">
        <f>BASE!N5</f>
        <v>1</v>
      </c>
    </row>
    <row r="6" spans="1:2" x14ac:dyDescent="0.2">
      <c r="A6" s="21">
        <f>BASE!A6</f>
        <v>3</v>
      </c>
      <c r="B6" s="21">
        <f>BASE!N6</f>
        <v>1</v>
      </c>
    </row>
    <row r="7" spans="1:2" x14ac:dyDescent="0.2">
      <c r="A7" s="21">
        <f>BASE!A7</f>
        <v>4</v>
      </c>
      <c r="B7" s="21">
        <f>BASE!N7</f>
        <v>1</v>
      </c>
    </row>
    <row r="8" spans="1:2" x14ac:dyDescent="0.2">
      <c r="A8" s="21">
        <f>BASE!A8</f>
        <v>5</v>
      </c>
      <c r="B8" s="21">
        <f>BASE!N8</f>
        <v>1</v>
      </c>
    </row>
    <row r="9" spans="1:2" x14ac:dyDescent="0.2">
      <c r="A9" s="21">
        <f>BASE!A9</f>
        <v>6</v>
      </c>
      <c r="B9" s="21">
        <f>BASE!N9</f>
        <v>1</v>
      </c>
    </row>
    <row r="10" spans="1:2" x14ac:dyDescent="0.2">
      <c r="A10" s="21">
        <f>BASE!A10</f>
        <v>7</v>
      </c>
      <c r="B10" s="21">
        <f>BASE!N10</f>
        <v>1</v>
      </c>
    </row>
    <row r="11" spans="1:2" x14ac:dyDescent="0.2">
      <c r="A11" s="21">
        <f>BASE!A11</f>
        <v>8</v>
      </c>
      <c r="B11" s="21" t="str">
        <f>BASE!N11</f>
        <v>--</v>
      </c>
    </row>
    <row r="12" spans="1:2" x14ac:dyDescent="0.2">
      <c r="A12" s="21">
        <f>BASE!A12</f>
        <v>9</v>
      </c>
      <c r="B12" s="21">
        <f>BASE!N12</f>
        <v>1</v>
      </c>
    </row>
    <row r="13" spans="1:2" x14ac:dyDescent="0.2">
      <c r="A13" s="21">
        <f>BASE!A13</f>
        <v>10</v>
      </c>
      <c r="B13" s="21">
        <f>BASE!N13</f>
        <v>1</v>
      </c>
    </row>
    <row r="14" spans="1:2" x14ac:dyDescent="0.2">
      <c r="A14" s="21">
        <f>BASE!A14</f>
        <v>11</v>
      </c>
      <c r="B14" s="21" t="str">
        <f>BASE!N14</f>
        <v>--</v>
      </c>
    </row>
    <row r="15" spans="1:2" x14ac:dyDescent="0.2">
      <c r="A15" s="21">
        <f>BASE!A15</f>
        <v>12</v>
      </c>
      <c r="B15" s="21">
        <f>BASE!N15</f>
        <v>1</v>
      </c>
    </row>
    <row r="16" spans="1:2" x14ac:dyDescent="0.2">
      <c r="A16" s="21">
        <f>BASE!A16</f>
        <v>13</v>
      </c>
      <c r="B16" s="21">
        <f>BASE!N16</f>
        <v>1</v>
      </c>
    </row>
    <row r="17" spans="1:2" x14ac:dyDescent="0.2">
      <c r="A17" s="21">
        <f>BASE!A17</f>
        <v>14</v>
      </c>
      <c r="B17" s="21">
        <f>BASE!N17</f>
        <v>1</v>
      </c>
    </row>
    <row r="18" spans="1:2" x14ac:dyDescent="0.2">
      <c r="A18" s="21">
        <f>BASE!A18</f>
        <v>15</v>
      </c>
      <c r="B18" s="21">
        <f>BASE!N18</f>
        <v>1</v>
      </c>
    </row>
    <row r="19" spans="1:2" x14ac:dyDescent="0.2">
      <c r="A19" s="21">
        <f>BASE!A19</f>
        <v>16</v>
      </c>
      <c r="B19" s="21">
        <f>BASE!N19</f>
        <v>1</v>
      </c>
    </row>
    <row r="20" spans="1:2" x14ac:dyDescent="0.2">
      <c r="A20" s="21">
        <f>BASE!A20</f>
        <v>17</v>
      </c>
      <c r="B20" s="21">
        <f>BASE!N20</f>
        <v>0</v>
      </c>
    </row>
    <row r="21" spans="1:2" x14ac:dyDescent="0.2">
      <c r="A21" s="21">
        <f>BASE!A21</f>
        <v>18</v>
      </c>
      <c r="B21" s="21">
        <f>BASE!N21</f>
        <v>1</v>
      </c>
    </row>
    <row r="22" spans="1:2" x14ac:dyDescent="0.2">
      <c r="A22" s="21">
        <f>BASE!A22</f>
        <v>19</v>
      </c>
      <c r="B22" s="21">
        <f>BASE!N22</f>
        <v>1</v>
      </c>
    </row>
    <row r="23" spans="1:2" x14ac:dyDescent="0.2">
      <c r="A23" s="21">
        <f>BASE!A23</f>
        <v>20</v>
      </c>
      <c r="B23" s="21">
        <f>BASE!N23</f>
        <v>1</v>
      </c>
    </row>
    <row r="24" spans="1:2" x14ac:dyDescent="0.2">
      <c r="A24" s="21">
        <f>BASE!A24</f>
        <v>21</v>
      </c>
      <c r="B24" s="21" t="str">
        <f>BASE!N24</f>
        <v>--</v>
      </c>
    </row>
    <row r="25" spans="1:2" x14ac:dyDescent="0.2">
      <c r="A25" s="21">
        <f>BASE!A25</f>
        <v>22</v>
      </c>
      <c r="B25" s="21">
        <f>BASE!N25</f>
        <v>0</v>
      </c>
    </row>
    <row r="26" spans="1:2" x14ac:dyDescent="0.2">
      <c r="A26" s="21">
        <f>BASE!A26</f>
        <v>23</v>
      </c>
      <c r="B26" s="21">
        <f>BASE!N26</f>
        <v>1</v>
      </c>
    </row>
    <row r="27" spans="1:2" x14ac:dyDescent="0.2">
      <c r="A27" s="21">
        <f>BASE!A27</f>
        <v>24</v>
      </c>
      <c r="B27" s="21">
        <f>BASE!N27</f>
        <v>1</v>
      </c>
    </row>
    <row r="28" spans="1:2" x14ac:dyDescent="0.2">
      <c r="A28" s="21">
        <f>BASE!A28</f>
        <v>25</v>
      </c>
      <c r="B28" s="21">
        <f>BASE!N28</f>
        <v>1</v>
      </c>
    </row>
    <row r="29" spans="1:2" x14ac:dyDescent="0.2">
      <c r="A29" s="21">
        <f>BASE!A29</f>
        <v>26</v>
      </c>
      <c r="B29" s="21">
        <f>BASE!N29</f>
        <v>1</v>
      </c>
    </row>
    <row r="30" spans="1:2" x14ac:dyDescent="0.2">
      <c r="A30" s="21">
        <f>BASE!A30</f>
        <v>27</v>
      </c>
      <c r="B30" s="21">
        <f>BASE!N30</f>
        <v>1</v>
      </c>
    </row>
    <row r="31" spans="1:2" x14ac:dyDescent="0.2">
      <c r="A31" s="21">
        <f>BASE!A31</f>
        <v>28</v>
      </c>
      <c r="B31" s="21">
        <f>BASE!N31</f>
        <v>1</v>
      </c>
    </row>
    <row r="32" spans="1:2" x14ac:dyDescent="0.2">
      <c r="A32" s="21">
        <f>BASE!A32</f>
        <v>29</v>
      </c>
      <c r="B32" s="21" t="str">
        <f>BASE!N32</f>
        <v>--</v>
      </c>
    </row>
    <row r="33" spans="1:6" x14ac:dyDescent="0.2">
      <c r="A33" s="21">
        <f>BASE!A33</f>
        <v>30</v>
      </c>
      <c r="B33" s="21">
        <f>BASE!N33</f>
        <v>1</v>
      </c>
    </row>
    <row r="34" spans="1:6" x14ac:dyDescent="0.2">
      <c r="A34" s="21">
        <f>BASE!A34</f>
        <v>31</v>
      </c>
      <c r="B34" s="21" t="str">
        <f>BASE!N34</f>
        <v>--</v>
      </c>
    </row>
    <row r="35" spans="1:6" x14ac:dyDescent="0.2">
      <c r="A35" s="21">
        <f>BASE!A35</f>
        <v>32</v>
      </c>
      <c r="B35" s="21">
        <f>BASE!N35</f>
        <v>1</v>
      </c>
    </row>
    <row r="36" spans="1:6" x14ac:dyDescent="0.2">
      <c r="A36" s="21">
        <f>BASE!A36</f>
        <v>33</v>
      </c>
      <c r="B36" s="21">
        <f>BASE!N36</f>
        <v>-1</v>
      </c>
    </row>
    <row r="37" spans="1:6" x14ac:dyDescent="0.2">
      <c r="A37" s="21">
        <f>BASE!A37</f>
        <v>34</v>
      </c>
      <c r="B37" s="21">
        <f>BASE!N37</f>
        <v>1</v>
      </c>
    </row>
    <row r="38" spans="1:6" x14ac:dyDescent="0.2">
      <c r="A38" s="21">
        <f>BASE!A38</f>
        <v>35</v>
      </c>
      <c r="B38" s="21">
        <f>BASE!N38</f>
        <v>1</v>
      </c>
    </row>
    <row r="39" spans="1:6" x14ac:dyDescent="0.2">
      <c r="A39" s="21">
        <f>BASE!A39</f>
        <v>36</v>
      </c>
      <c r="B39" s="21">
        <f>BASE!N39</f>
        <v>1</v>
      </c>
    </row>
    <row r="40" spans="1:6" x14ac:dyDescent="0.2">
      <c r="A40" s="21">
        <f>BASE!A40</f>
        <v>37</v>
      </c>
      <c r="B40" s="21">
        <f>BASE!N40</f>
        <v>1</v>
      </c>
    </row>
    <row r="41" spans="1:6" x14ac:dyDescent="0.2">
      <c r="A41" s="21">
        <f>BASE!A41</f>
        <v>38</v>
      </c>
      <c r="B41" s="21" t="str">
        <f>BASE!N41</f>
        <v>--</v>
      </c>
    </row>
    <row r="42" spans="1:6" x14ac:dyDescent="0.2">
      <c r="A42" s="21">
        <f>BASE!A42</f>
        <v>39</v>
      </c>
      <c r="B42" s="21">
        <f>BASE!N42</f>
        <v>1</v>
      </c>
    </row>
    <row r="43" spans="1:6" x14ac:dyDescent="0.2">
      <c r="A43" s="21">
        <f>BASE!A43</f>
        <v>40</v>
      </c>
      <c r="B43" s="21">
        <f>BASE!N43</f>
        <v>1</v>
      </c>
    </row>
    <row r="44" spans="1:6" x14ac:dyDescent="0.2">
      <c r="A44" s="21">
        <f>BASE!A44</f>
        <v>41</v>
      </c>
      <c r="B44" s="21">
        <f>BASE!N44</f>
        <v>0</v>
      </c>
    </row>
    <row r="45" spans="1:6" x14ac:dyDescent="0.2">
      <c r="A45" s="21">
        <f>BASE!A45</f>
        <v>42</v>
      </c>
      <c r="B45" s="21">
        <f>BASE!N45</f>
        <v>1</v>
      </c>
    </row>
    <row r="46" spans="1:6" x14ac:dyDescent="0.2">
      <c r="A46" s="21">
        <f>BASE!A46</f>
        <v>43</v>
      </c>
      <c r="B46" s="21">
        <f>BASE!N46</f>
        <v>0</v>
      </c>
    </row>
    <row r="47" spans="1:6" x14ac:dyDescent="0.2">
      <c r="A47" s="21">
        <f>BASE!A47</f>
        <v>44</v>
      </c>
      <c r="B47" s="34">
        <f>BASE!N47</f>
        <v>0</v>
      </c>
      <c r="C47" s="34"/>
      <c r="D47" s="34" t="s">
        <v>231</v>
      </c>
      <c r="E47" s="34"/>
      <c r="F47" s="34"/>
    </row>
    <row r="48" spans="1:6" ht="15.75" x14ac:dyDescent="0.2">
      <c r="B48" s="7">
        <f>COUNTIF(B4:B47, "1")</f>
        <v>32</v>
      </c>
      <c r="C48" s="34" t="s">
        <v>271</v>
      </c>
      <c r="D48" s="28">
        <f>B48/44</f>
        <v>0.72727272727272729</v>
      </c>
      <c r="E48" s="34"/>
      <c r="F48" s="29"/>
    </row>
    <row r="49" spans="1:18" ht="15.75" x14ac:dyDescent="0.2">
      <c r="B49" s="7">
        <f>COUNTIF(B4:B47, "0")</f>
        <v>5</v>
      </c>
      <c r="C49" s="34" t="s">
        <v>272</v>
      </c>
      <c r="D49" s="28">
        <f>B49/44</f>
        <v>0.11363636363636363</v>
      </c>
      <c r="E49" s="34"/>
      <c r="F49" s="29"/>
    </row>
    <row r="50" spans="1:18" ht="15.75" x14ac:dyDescent="0.2">
      <c r="B50" s="7">
        <f>COUNTIF(B4:B47, "--")</f>
        <v>6</v>
      </c>
      <c r="C50" s="34" t="s">
        <v>230</v>
      </c>
      <c r="D50" s="28">
        <f>B50/44</f>
        <v>0.13636363636363635</v>
      </c>
      <c r="E50" s="34"/>
      <c r="F50" s="34"/>
    </row>
    <row r="51" spans="1:18" ht="15.75" x14ac:dyDescent="0.2">
      <c r="B51" s="7">
        <f>COUNTIF(B5:B48, "-1")</f>
        <v>1</v>
      </c>
      <c r="C51" s="34" t="s">
        <v>270</v>
      </c>
      <c r="D51" s="28">
        <f>B51/44</f>
        <v>2.2727272727272728E-2</v>
      </c>
      <c r="E51" s="34"/>
      <c r="F51" s="34"/>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76</v>
      </c>
      <c r="B58" s="53" t="s">
        <v>77</v>
      </c>
      <c r="C58" s="51"/>
      <c r="D58" s="51"/>
      <c r="E58" s="51"/>
      <c r="F58" s="51"/>
      <c r="G58" s="51"/>
      <c r="H58" s="51"/>
      <c r="I58" s="51"/>
      <c r="J58" s="51"/>
      <c r="K58" s="51"/>
      <c r="L58" s="51"/>
      <c r="M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BASE!N48</f>
        <v>Of what significant activities or data services are you aware that are conducted/provided by TGICA?</v>
      </c>
    </row>
  </sheetData>
  <sheetProtection password="D373" sheet="1" objects="1" scenarios="1"/>
  <mergeCells count="5">
    <mergeCell ref="A57:O57"/>
    <mergeCell ref="B58:M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65"/>
  <sheetViews>
    <sheetView topLeftCell="A43"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BASE!O3</f>
        <v>Q6b</v>
      </c>
    </row>
    <row r="4" spans="1:2" x14ac:dyDescent="0.2">
      <c r="A4" s="21">
        <f>BASE!A4</f>
        <v>1</v>
      </c>
      <c r="B4" s="21">
        <f>BASE!O4</f>
        <v>1</v>
      </c>
    </row>
    <row r="5" spans="1:2" x14ac:dyDescent="0.2">
      <c r="A5" s="21">
        <f>BASE!A5</f>
        <v>2</v>
      </c>
      <c r="B5" s="21">
        <f>BASE!O5</f>
        <v>1</v>
      </c>
    </row>
    <row r="6" spans="1:2" x14ac:dyDescent="0.2">
      <c r="A6" s="21">
        <f>BASE!A6</f>
        <v>3</v>
      </c>
      <c r="B6" s="21">
        <f>BASE!O6</f>
        <v>0</v>
      </c>
    </row>
    <row r="7" spans="1:2" x14ac:dyDescent="0.2">
      <c r="A7" s="21">
        <f>BASE!A7</f>
        <v>4</v>
      </c>
      <c r="B7" s="21">
        <f>BASE!O7</f>
        <v>1</v>
      </c>
    </row>
    <row r="8" spans="1:2" x14ac:dyDescent="0.2">
      <c r="A8" s="21">
        <f>BASE!A8</f>
        <v>5</v>
      </c>
      <c r="B8" s="21">
        <f>BASE!O8</f>
        <v>1</v>
      </c>
    </row>
    <row r="9" spans="1:2" x14ac:dyDescent="0.2">
      <c r="A9" s="21">
        <f>BASE!A9</f>
        <v>6</v>
      </c>
      <c r="B9" s="21">
        <f>BASE!O9</f>
        <v>1</v>
      </c>
    </row>
    <row r="10" spans="1:2" x14ac:dyDescent="0.2">
      <c r="A10" s="21">
        <f>BASE!A10</f>
        <v>7</v>
      </c>
      <c r="B10" s="21">
        <f>BASE!O10</f>
        <v>1</v>
      </c>
    </row>
    <row r="11" spans="1:2" x14ac:dyDescent="0.2">
      <c r="A11" s="21">
        <f>BASE!A11</f>
        <v>8</v>
      </c>
      <c r="B11" s="21" t="str">
        <f>BASE!O11</f>
        <v>--</v>
      </c>
    </row>
    <row r="12" spans="1:2" x14ac:dyDescent="0.2">
      <c r="A12" s="21">
        <f>BASE!A12</f>
        <v>9</v>
      </c>
      <c r="B12" s="21">
        <f>BASE!O12</f>
        <v>1</v>
      </c>
    </row>
    <row r="13" spans="1:2" x14ac:dyDescent="0.2">
      <c r="A13" s="21">
        <f>BASE!A13</f>
        <v>10</v>
      </c>
      <c r="B13" s="21">
        <f>BASE!O13</f>
        <v>1</v>
      </c>
    </row>
    <row r="14" spans="1:2" x14ac:dyDescent="0.2">
      <c r="A14" s="21">
        <f>BASE!A14</f>
        <v>11</v>
      </c>
      <c r="B14" s="21" t="str">
        <f>BASE!O14</f>
        <v>--</v>
      </c>
    </row>
    <row r="15" spans="1:2" x14ac:dyDescent="0.2">
      <c r="A15" s="21">
        <f>BASE!A15</f>
        <v>12</v>
      </c>
      <c r="B15" s="21">
        <f>BASE!O15</f>
        <v>1</v>
      </c>
    </row>
    <row r="16" spans="1:2" x14ac:dyDescent="0.2">
      <c r="A16" s="21">
        <f>BASE!A16</f>
        <v>13</v>
      </c>
      <c r="B16" s="21">
        <f>BASE!O16</f>
        <v>1</v>
      </c>
    </row>
    <row r="17" spans="1:2" x14ac:dyDescent="0.2">
      <c r="A17" s="21">
        <f>BASE!A17</f>
        <v>14</v>
      </c>
      <c r="B17" s="21">
        <f>BASE!O17</f>
        <v>1</v>
      </c>
    </row>
    <row r="18" spans="1:2" x14ac:dyDescent="0.2">
      <c r="A18" s="21">
        <f>BASE!A18</f>
        <v>15</v>
      </c>
      <c r="B18" s="21">
        <f>BASE!O18</f>
        <v>1</v>
      </c>
    </row>
    <row r="19" spans="1:2" x14ac:dyDescent="0.2">
      <c r="A19" s="21">
        <f>BASE!A19</f>
        <v>16</v>
      </c>
      <c r="B19" s="21">
        <f>BASE!O19</f>
        <v>1</v>
      </c>
    </row>
    <row r="20" spans="1:2" x14ac:dyDescent="0.2">
      <c r="A20" s="21">
        <f>BASE!A20</f>
        <v>17</v>
      </c>
      <c r="B20" s="21">
        <f>BASE!O20</f>
        <v>0</v>
      </c>
    </row>
    <row r="21" spans="1:2" x14ac:dyDescent="0.2">
      <c r="A21" s="21">
        <f>BASE!A21</f>
        <v>18</v>
      </c>
      <c r="B21" s="21">
        <f>BASE!O21</f>
        <v>1</v>
      </c>
    </row>
    <row r="22" spans="1:2" x14ac:dyDescent="0.2">
      <c r="A22" s="21">
        <f>BASE!A22</f>
        <v>19</v>
      </c>
      <c r="B22" s="21">
        <f>BASE!O22</f>
        <v>1</v>
      </c>
    </row>
    <row r="23" spans="1:2" x14ac:dyDescent="0.2">
      <c r="A23" s="21">
        <f>BASE!A23</f>
        <v>20</v>
      </c>
      <c r="B23" s="21">
        <f>BASE!O23</f>
        <v>1</v>
      </c>
    </row>
    <row r="24" spans="1:2" x14ac:dyDescent="0.2">
      <c r="A24" s="21">
        <f>BASE!A24</f>
        <v>21</v>
      </c>
      <c r="B24" s="21" t="str">
        <f>BASE!O24</f>
        <v>--</v>
      </c>
    </row>
    <row r="25" spans="1:2" x14ac:dyDescent="0.2">
      <c r="A25" s="21">
        <f>BASE!A25</f>
        <v>22</v>
      </c>
      <c r="B25" s="21">
        <f>BASE!O25</f>
        <v>1</v>
      </c>
    </row>
    <row r="26" spans="1:2" x14ac:dyDescent="0.2">
      <c r="A26" s="21">
        <f>BASE!A26</f>
        <v>23</v>
      </c>
      <c r="B26" s="21">
        <f>BASE!O26</f>
        <v>1</v>
      </c>
    </row>
    <row r="27" spans="1:2" x14ac:dyDescent="0.2">
      <c r="A27" s="21">
        <f>BASE!A27</f>
        <v>24</v>
      </c>
      <c r="B27" s="21">
        <f>BASE!O27</f>
        <v>1</v>
      </c>
    </row>
    <row r="28" spans="1:2" x14ac:dyDescent="0.2">
      <c r="A28" s="21">
        <f>BASE!A28</f>
        <v>25</v>
      </c>
      <c r="B28" s="21">
        <f>BASE!O28</f>
        <v>1</v>
      </c>
    </row>
    <row r="29" spans="1:2" x14ac:dyDescent="0.2">
      <c r="A29" s="21">
        <f>BASE!A29</f>
        <v>26</v>
      </c>
      <c r="B29" s="21">
        <f>BASE!O29</f>
        <v>1</v>
      </c>
    </row>
    <row r="30" spans="1:2" x14ac:dyDescent="0.2">
      <c r="A30" s="21">
        <f>BASE!A30</f>
        <v>27</v>
      </c>
      <c r="B30" s="21">
        <f>BASE!O30</f>
        <v>1</v>
      </c>
    </row>
    <row r="31" spans="1:2" x14ac:dyDescent="0.2">
      <c r="A31" s="21">
        <f>BASE!A31</f>
        <v>28</v>
      </c>
      <c r="B31" s="21">
        <f>BASE!O31</f>
        <v>1</v>
      </c>
    </row>
    <row r="32" spans="1:2" x14ac:dyDescent="0.2">
      <c r="A32" s="21">
        <f>BASE!A32</f>
        <v>29</v>
      </c>
      <c r="B32" s="21" t="str">
        <f>BASE!O32</f>
        <v>--</v>
      </c>
    </row>
    <row r="33" spans="1:6" x14ac:dyDescent="0.2">
      <c r="A33" s="21">
        <f>BASE!A33</f>
        <v>30</v>
      </c>
      <c r="B33" s="21">
        <f>BASE!O33</f>
        <v>1</v>
      </c>
    </row>
    <row r="34" spans="1:6" x14ac:dyDescent="0.2">
      <c r="A34" s="21">
        <f>BASE!A34</f>
        <v>31</v>
      </c>
      <c r="B34" s="21">
        <f>BASE!O34</f>
        <v>1</v>
      </c>
    </row>
    <row r="35" spans="1:6" x14ac:dyDescent="0.2">
      <c r="A35" s="21">
        <f>BASE!A35</f>
        <v>32</v>
      </c>
      <c r="B35" s="21">
        <f>BASE!O35</f>
        <v>1</v>
      </c>
    </row>
    <row r="36" spans="1:6" x14ac:dyDescent="0.2">
      <c r="A36" s="21">
        <f>BASE!A36</f>
        <v>33</v>
      </c>
      <c r="B36" s="21">
        <f>BASE!O36</f>
        <v>1</v>
      </c>
    </row>
    <row r="37" spans="1:6" x14ac:dyDescent="0.2">
      <c r="A37" s="21">
        <f>BASE!A37</f>
        <v>34</v>
      </c>
      <c r="B37" s="21">
        <f>BASE!O37</f>
        <v>1</v>
      </c>
    </row>
    <row r="38" spans="1:6" x14ac:dyDescent="0.2">
      <c r="A38" s="21">
        <f>BASE!A38</f>
        <v>35</v>
      </c>
      <c r="B38" s="21">
        <f>BASE!O38</f>
        <v>1</v>
      </c>
    </row>
    <row r="39" spans="1:6" x14ac:dyDescent="0.2">
      <c r="A39" s="21">
        <f>BASE!A39</f>
        <v>36</v>
      </c>
      <c r="B39" s="21">
        <f>BASE!O39</f>
        <v>1</v>
      </c>
    </row>
    <row r="40" spans="1:6" x14ac:dyDescent="0.2">
      <c r="A40" s="21">
        <f>BASE!A40</f>
        <v>37</v>
      </c>
      <c r="B40" s="21">
        <f>BASE!O40</f>
        <v>1</v>
      </c>
    </row>
    <row r="41" spans="1:6" x14ac:dyDescent="0.2">
      <c r="A41" s="21">
        <f>BASE!A41</f>
        <v>38</v>
      </c>
      <c r="B41" s="21" t="str">
        <f>BASE!O41</f>
        <v>--</v>
      </c>
    </row>
    <row r="42" spans="1:6" x14ac:dyDescent="0.2">
      <c r="A42" s="21">
        <f>BASE!A42</f>
        <v>39</v>
      </c>
      <c r="B42" s="21">
        <f>BASE!O42</f>
        <v>1</v>
      </c>
    </row>
    <row r="43" spans="1:6" x14ac:dyDescent="0.2">
      <c r="A43" s="21">
        <f>BASE!A43</f>
        <v>40</v>
      </c>
      <c r="B43" s="21">
        <f>BASE!O43</f>
        <v>1</v>
      </c>
    </row>
    <row r="44" spans="1:6" x14ac:dyDescent="0.2">
      <c r="A44" s="21">
        <f>BASE!A44</f>
        <v>41</v>
      </c>
      <c r="B44" s="21">
        <f>BASE!O44</f>
        <v>0</v>
      </c>
    </row>
    <row r="45" spans="1:6" x14ac:dyDescent="0.2">
      <c r="A45" s="21">
        <f>BASE!A45</f>
        <v>42</v>
      </c>
      <c r="B45" s="21">
        <f>BASE!O45</f>
        <v>1</v>
      </c>
    </row>
    <row r="46" spans="1:6" x14ac:dyDescent="0.2">
      <c r="A46" s="21">
        <f>BASE!A46</f>
        <v>43</v>
      </c>
      <c r="B46" s="21">
        <f>BASE!O46</f>
        <v>1</v>
      </c>
    </row>
    <row r="47" spans="1:6" x14ac:dyDescent="0.2">
      <c r="A47" s="21">
        <f>BASE!A47</f>
        <v>44</v>
      </c>
      <c r="B47" s="34">
        <f>BASE!O47</f>
        <v>0</v>
      </c>
      <c r="C47" s="34"/>
      <c r="D47" s="34" t="s">
        <v>231</v>
      </c>
      <c r="E47" s="34"/>
      <c r="F47" s="34"/>
    </row>
    <row r="48" spans="1:6" ht="15.75" x14ac:dyDescent="0.2">
      <c r="B48" s="7">
        <f>COUNTIF(B4:B47, "1")</f>
        <v>35</v>
      </c>
      <c r="C48" s="34" t="s">
        <v>273</v>
      </c>
      <c r="D48" s="28">
        <f>B48/44</f>
        <v>0.79545454545454541</v>
      </c>
      <c r="E48" s="34"/>
      <c r="F48" s="29"/>
    </row>
    <row r="49" spans="1:18" ht="15.75" x14ac:dyDescent="0.2">
      <c r="B49" s="7">
        <f>COUNTIF(B4:B47, "0")</f>
        <v>4</v>
      </c>
      <c r="C49" s="34" t="s">
        <v>272</v>
      </c>
      <c r="D49" s="28">
        <f>B49/44</f>
        <v>9.0909090909090912E-2</v>
      </c>
      <c r="E49" s="34"/>
      <c r="F49" s="29"/>
    </row>
    <row r="50" spans="1:18" ht="15.75" x14ac:dyDescent="0.2">
      <c r="B50" s="7">
        <f>COUNTIF(B4:B47, "--")</f>
        <v>5</v>
      </c>
      <c r="C50" s="34" t="s">
        <v>230</v>
      </c>
      <c r="D50" s="28">
        <f>B50/44</f>
        <v>0.11363636363636363</v>
      </c>
      <c r="E50" s="34"/>
      <c r="F50" s="34"/>
    </row>
    <row r="51" spans="1:18" ht="15.75" x14ac:dyDescent="0.2">
      <c r="B51" s="7"/>
      <c r="C51" s="34"/>
      <c r="D51" s="28"/>
      <c r="E51" s="34"/>
      <c r="F51" s="34"/>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78</v>
      </c>
      <c r="B58" s="53" t="s">
        <v>79</v>
      </c>
      <c r="C58" s="51"/>
      <c r="D58" s="51"/>
      <c r="E58" s="51"/>
      <c r="F58" s="51"/>
      <c r="G58" s="51"/>
      <c r="H58" s="51"/>
      <c r="I58" s="51"/>
      <c r="J58" s="51"/>
      <c r="K58" s="51"/>
      <c r="L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BASE!O48</f>
        <v>Of what significant activities or data services are you aware that are conducted/provided by DDC?</v>
      </c>
    </row>
  </sheetData>
  <sheetProtection password="D373" sheet="1" objects="1" scenarios="1"/>
  <mergeCells count="5">
    <mergeCell ref="A57:O57"/>
    <mergeCell ref="B58:L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10" x14ac:dyDescent="0.2">
      <c r="A1" s="21" t="str">
        <f>BASE!A1</f>
        <v>ATF-TGICA Questionnaire for Mapping Exercise - Focal Points Batch</v>
      </c>
    </row>
    <row r="2" spans="1:10" x14ac:dyDescent="0.2">
      <c r="A2" s="21" t="str">
        <f>BASE!A2</f>
        <v>Created: af, 4.Mar.2017 - Last modification: nz, 17.oct.2017</v>
      </c>
    </row>
    <row r="3" spans="1:10" s="17" customFormat="1" x14ac:dyDescent="0.2">
      <c r="A3" s="17" t="str">
        <f>BASE!A3</f>
        <v>ResponseID</v>
      </c>
      <c r="B3" s="17" t="str">
        <f>BASE!P3</f>
        <v>Q7</v>
      </c>
      <c r="C3" s="17">
        <v>1</v>
      </c>
      <c r="D3" s="17">
        <v>2</v>
      </c>
      <c r="E3" s="17">
        <v>3</v>
      </c>
      <c r="F3" s="17">
        <v>4</v>
      </c>
      <c r="G3" s="17">
        <v>5</v>
      </c>
      <c r="H3" s="17">
        <v>6</v>
      </c>
      <c r="I3" s="17">
        <v>7</v>
      </c>
      <c r="J3" s="36" t="s">
        <v>35</v>
      </c>
    </row>
    <row r="4" spans="1:10" x14ac:dyDescent="0.2">
      <c r="A4" s="21">
        <f>BASE!A4</f>
        <v>1</v>
      </c>
      <c r="B4" s="21" t="str">
        <f>BASE!P4</f>
        <v>4,6</v>
      </c>
      <c r="F4" s="21">
        <v>4</v>
      </c>
      <c r="H4" s="21">
        <v>6</v>
      </c>
      <c r="J4" s="35"/>
    </row>
    <row r="5" spans="1:10" x14ac:dyDescent="0.2">
      <c r="A5" s="21">
        <f>BASE!A5</f>
        <v>2</v>
      </c>
      <c r="B5" s="21" t="str">
        <f>BASE!P5</f>
        <v>1,2,3,4,5,6,7</v>
      </c>
      <c r="C5" s="21">
        <v>1</v>
      </c>
      <c r="D5" s="21">
        <v>2</v>
      </c>
      <c r="E5" s="21">
        <v>3</v>
      </c>
      <c r="F5" s="31">
        <v>4</v>
      </c>
      <c r="G5" s="31">
        <v>5</v>
      </c>
      <c r="H5" s="31">
        <v>6</v>
      </c>
      <c r="I5" s="31">
        <v>7</v>
      </c>
      <c r="J5" s="35"/>
    </row>
    <row r="6" spans="1:10" x14ac:dyDescent="0.2">
      <c r="A6" s="21">
        <f>BASE!A6</f>
        <v>3</v>
      </c>
      <c r="B6" s="21" t="str">
        <f>BASE!P6</f>
        <v>1,2,3,4,5,6,7</v>
      </c>
      <c r="C6" s="31">
        <v>1</v>
      </c>
      <c r="D6" s="31">
        <v>2</v>
      </c>
      <c r="E6" s="31">
        <v>3</v>
      </c>
      <c r="F6" s="31">
        <v>4</v>
      </c>
      <c r="G6" s="31">
        <v>5</v>
      </c>
      <c r="H6" s="31">
        <v>6</v>
      </c>
      <c r="I6" s="31">
        <v>7</v>
      </c>
      <c r="J6" s="37"/>
    </row>
    <row r="7" spans="1:10" x14ac:dyDescent="0.2">
      <c r="A7" s="21">
        <f>BASE!A7</f>
        <v>4</v>
      </c>
      <c r="B7" s="21" t="str">
        <f>BASE!P7</f>
        <v>4,6,7</v>
      </c>
      <c r="F7" s="31">
        <v>4</v>
      </c>
      <c r="H7" s="31">
        <v>6</v>
      </c>
      <c r="I7" s="31">
        <v>7</v>
      </c>
      <c r="J7" s="35"/>
    </row>
    <row r="8" spans="1:10" x14ac:dyDescent="0.2">
      <c r="A8" s="21">
        <f>BASE!A8</f>
        <v>5</v>
      </c>
      <c r="B8" s="21" t="str">
        <f>BASE!P8</f>
        <v>2,4,5,6,7</v>
      </c>
      <c r="D8" s="31">
        <v>2</v>
      </c>
      <c r="F8" s="31">
        <v>4</v>
      </c>
      <c r="G8" s="31">
        <v>5</v>
      </c>
      <c r="H8" s="31">
        <v>6</v>
      </c>
      <c r="I8" s="31">
        <v>7</v>
      </c>
      <c r="J8" s="37"/>
    </row>
    <row r="9" spans="1:10" x14ac:dyDescent="0.2">
      <c r="A9" s="21">
        <f>BASE!A9</f>
        <v>6</v>
      </c>
      <c r="B9" s="21" t="str">
        <f>BASE!P9</f>
        <v>1,2,3,4,5,6,7</v>
      </c>
      <c r="C9" s="31">
        <v>1</v>
      </c>
      <c r="D9" s="31">
        <v>2</v>
      </c>
      <c r="E9" s="31">
        <v>3</v>
      </c>
      <c r="F9" s="31">
        <v>4</v>
      </c>
      <c r="G9" s="31">
        <v>5</v>
      </c>
      <c r="H9" s="31">
        <v>6</v>
      </c>
      <c r="I9" s="31">
        <v>7</v>
      </c>
      <c r="J9" s="35"/>
    </row>
    <row r="10" spans="1:10" x14ac:dyDescent="0.2">
      <c r="A10" s="21">
        <f>BASE!A10</f>
        <v>7</v>
      </c>
      <c r="B10" s="21" t="str">
        <f>BASE!P10</f>
        <v>2,3,4,5,6,7</v>
      </c>
      <c r="D10" s="31">
        <v>2</v>
      </c>
      <c r="E10" s="31">
        <v>3</v>
      </c>
      <c r="F10" s="31">
        <v>4</v>
      </c>
      <c r="G10" s="31">
        <v>5</v>
      </c>
      <c r="H10" s="31">
        <v>6</v>
      </c>
      <c r="I10" s="31">
        <v>7</v>
      </c>
      <c r="J10" s="35"/>
    </row>
    <row r="11" spans="1:10" x14ac:dyDescent="0.2">
      <c r="A11" s="21">
        <f>BASE!A11</f>
        <v>8</v>
      </c>
      <c r="B11" s="21" t="str">
        <f>BASE!P11</f>
        <v>--</v>
      </c>
      <c r="J11" s="35" t="s">
        <v>35</v>
      </c>
    </row>
    <row r="12" spans="1:10" x14ac:dyDescent="0.2">
      <c r="A12" s="21">
        <f>BASE!A12</f>
        <v>9</v>
      </c>
      <c r="B12" s="21" t="str">
        <f>BASE!P12</f>
        <v>2,3,6</v>
      </c>
      <c r="D12" s="31">
        <v>2</v>
      </c>
      <c r="E12" s="21">
        <v>3</v>
      </c>
      <c r="H12" s="31">
        <v>6</v>
      </c>
      <c r="J12" s="37"/>
    </row>
    <row r="13" spans="1:10" x14ac:dyDescent="0.2">
      <c r="A13" s="21">
        <f>BASE!A13</f>
        <v>10</v>
      </c>
      <c r="B13" s="21" t="str">
        <f>BASE!P13</f>
        <v>2,3,5,6,7</v>
      </c>
      <c r="D13" s="31">
        <v>2</v>
      </c>
      <c r="E13" s="31">
        <v>3</v>
      </c>
      <c r="G13" s="31">
        <v>5</v>
      </c>
      <c r="H13" s="31">
        <v>6</v>
      </c>
      <c r="I13" s="31">
        <v>7</v>
      </c>
      <c r="J13" s="35"/>
    </row>
    <row r="14" spans="1:10" x14ac:dyDescent="0.2">
      <c r="A14" s="21">
        <f>BASE!A14</f>
        <v>11</v>
      </c>
      <c r="B14" s="21" t="str">
        <f>BASE!P14</f>
        <v>--</v>
      </c>
      <c r="J14" s="35" t="s">
        <v>35</v>
      </c>
    </row>
    <row r="15" spans="1:10" x14ac:dyDescent="0.2">
      <c r="A15" s="21">
        <f>BASE!A15</f>
        <v>12</v>
      </c>
      <c r="B15" s="21" t="str">
        <f>BASE!P15</f>
        <v>1,2,3,4,5,6,7</v>
      </c>
      <c r="C15" s="31">
        <v>1</v>
      </c>
      <c r="D15" s="31">
        <v>2</v>
      </c>
      <c r="E15" s="31">
        <v>3</v>
      </c>
      <c r="F15" s="31">
        <v>4</v>
      </c>
      <c r="G15" s="31">
        <v>5</v>
      </c>
      <c r="H15" s="31">
        <v>6</v>
      </c>
      <c r="I15" s="31">
        <v>7</v>
      </c>
      <c r="J15" s="35"/>
    </row>
    <row r="16" spans="1:10" x14ac:dyDescent="0.2">
      <c r="A16" s="21">
        <f>BASE!A16</f>
        <v>13</v>
      </c>
      <c r="B16" s="21" t="str">
        <f>BASE!P16</f>
        <v>2,3,6,7</v>
      </c>
      <c r="D16" s="31">
        <v>2</v>
      </c>
      <c r="E16" s="31">
        <v>3</v>
      </c>
      <c r="H16" s="31">
        <v>6</v>
      </c>
      <c r="I16" s="31">
        <v>7</v>
      </c>
      <c r="J16" s="35"/>
    </row>
    <row r="17" spans="1:10" x14ac:dyDescent="0.2">
      <c r="A17" s="21">
        <f>BASE!A17</f>
        <v>14</v>
      </c>
      <c r="B17" s="21" t="str">
        <f>BASE!P17</f>
        <v>2,4,5,6,7</v>
      </c>
      <c r="D17" s="31">
        <v>2</v>
      </c>
      <c r="F17" s="21">
        <v>4</v>
      </c>
      <c r="G17" s="21">
        <v>5</v>
      </c>
      <c r="H17" s="31">
        <v>6</v>
      </c>
      <c r="I17" s="31">
        <v>7</v>
      </c>
      <c r="J17" s="35"/>
    </row>
    <row r="18" spans="1:10" x14ac:dyDescent="0.2">
      <c r="A18" s="21">
        <f>BASE!A18</f>
        <v>15</v>
      </c>
      <c r="B18" s="21" t="str">
        <f>BASE!P18</f>
        <v>1,2,3,4,5,6,7</v>
      </c>
      <c r="C18" s="31">
        <v>1</v>
      </c>
      <c r="D18" s="31">
        <v>2</v>
      </c>
      <c r="E18" s="31">
        <v>3</v>
      </c>
      <c r="F18" s="31">
        <v>4</v>
      </c>
      <c r="G18" s="31">
        <v>5</v>
      </c>
      <c r="H18" s="31">
        <v>6</v>
      </c>
      <c r="I18" s="31">
        <v>7</v>
      </c>
      <c r="J18" s="37"/>
    </row>
    <row r="19" spans="1:10" x14ac:dyDescent="0.2">
      <c r="A19" s="21">
        <f>BASE!A19</f>
        <v>16</v>
      </c>
      <c r="B19" s="21" t="str">
        <f>BASE!P19</f>
        <v>1,2</v>
      </c>
      <c r="C19" s="21">
        <v>1</v>
      </c>
      <c r="D19" s="31">
        <v>2</v>
      </c>
      <c r="J19" s="35"/>
    </row>
    <row r="20" spans="1:10" x14ac:dyDescent="0.2">
      <c r="A20" s="21">
        <f>BASE!A20</f>
        <v>17</v>
      </c>
      <c r="B20" s="21" t="str">
        <f>BASE!P20</f>
        <v>--</v>
      </c>
      <c r="J20" s="35" t="s">
        <v>35</v>
      </c>
    </row>
    <row r="21" spans="1:10" x14ac:dyDescent="0.2">
      <c r="A21" s="21">
        <f>BASE!A21</f>
        <v>18</v>
      </c>
      <c r="B21" s="21" t="str">
        <f>BASE!P21</f>
        <v>--</v>
      </c>
      <c r="J21" s="35" t="s">
        <v>35</v>
      </c>
    </row>
    <row r="22" spans="1:10" x14ac:dyDescent="0.2">
      <c r="A22" s="21">
        <f>BASE!A22</f>
        <v>19</v>
      </c>
      <c r="B22" s="21" t="str">
        <f>BASE!P22</f>
        <v>--</v>
      </c>
      <c r="J22" s="35" t="s">
        <v>35</v>
      </c>
    </row>
    <row r="23" spans="1:10" x14ac:dyDescent="0.2">
      <c r="A23" s="21">
        <f>BASE!A23</f>
        <v>20</v>
      </c>
      <c r="B23" s="21" t="str">
        <f>BASE!P23</f>
        <v>1,2,3,5,6</v>
      </c>
      <c r="C23" s="21">
        <v>1</v>
      </c>
      <c r="D23" s="21">
        <v>2</v>
      </c>
      <c r="E23" s="21">
        <v>3</v>
      </c>
      <c r="G23" s="31">
        <v>5</v>
      </c>
      <c r="H23" s="31">
        <v>6</v>
      </c>
      <c r="J23" s="37"/>
    </row>
    <row r="24" spans="1:10" x14ac:dyDescent="0.2">
      <c r="A24" s="21">
        <f>BASE!A24</f>
        <v>21</v>
      </c>
      <c r="B24" s="21" t="str">
        <f>BASE!P24</f>
        <v>--</v>
      </c>
      <c r="J24" s="35" t="s">
        <v>35</v>
      </c>
    </row>
    <row r="25" spans="1:10" x14ac:dyDescent="0.2">
      <c r="A25" s="21">
        <f>BASE!A25</f>
        <v>22</v>
      </c>
      <c r="B25" s="21">
        <f>BASE!P25</f>
        <v>6</v>
      </c>
      <c r="H25" s="21">
        <v>6</v>
      </c>
      <c r="J25" s="37"/>
    </row>
    <row r="26" spans="1:10" x14ac:dyDescent="0.2">
      <c r="A26" s="21">
        <f>BASE!A26</f>
        <v>23</v>
      </c>
      <c r="B26" s="21" t="str">
        <f>BASE!P26</f>
        <v>1,2,5</v>
      </c>
      <c r="C26" s="21">
        <v>1</v>
      </c>
      <c r="D26" s="21">
        <v>2</v>
      </c>
      <c r="G26" s="21">
        <v>5</v>
      </c>
      <c r="J26" s="37"/>
    </row>
    <row r="27" spans="1:10" x14ac:dyDescent="0.2">
      <c r="A27" s="21">
        <f>BASE!A27</f>
        <v>24</v>
      </c>
      <c r="B27" s="21" t="str">
        <f>BASE!P27</f>
        <v>1,2,3,5,6</v>
      </c>
      <c r="C27" s="21">
        <v>1</v>
      </c>
      <c r="D27" s="21">
        <v>2</v>
      </c>
      <c r="E27" s="21">
        <v>3</v>
      </c>
      <c r="G27" s="31">
        <v>5</v>
      </c>
      <c r="H27" s="31">
        <v>6</v>
      </c>
      <c r="J27" s="37"/>
    </row>
    <row r="28" spans="1:10" x14ac:dyDescent="0.2">
      <c r="A28" s="21">
        <f>BASE!A28</f>
        <v>25</v>
      </c>
      <c r="B28" s="21" t="str">
        <f>BASE!P28</f>
        <v>1,2,3,4,5,6,7</v>
      </c>
      <c r="C28" s="31">
        <v>1</v>
      </c>
      <c r="D28" s="31">
        <v>2</v>
      </c>
      <c r="E28" s="21">
        <v>3</v>
      </c>
      <c r="F28" s="31">
        <v>4</v>
      </c>
      <c r="G28" s="31">
        <v>5</v>
      </c>
      <c r="H28" s="31">
        <v>6</v>
      </c>
      <c r="I28" s="31">
        <v>7</v>
      </c>
      <c r="J28" s="37"/>
    </row>
    <row r="29" spans="1:10" x14ac:dyDescent="0.2">
      <c r="A29" s="21">
        <f>BASE!A29</f>
        <v>26</v>
      </c>
      <c r="B29" s="21" t="str">
        <f>BASE!P29</f>
        <v>1,2,3,4,5,6,7</v>
      </c>
      <c r="C29" s="31">
        <v>1</v>
      </c>
      <c r="D29" s="31">
        <v>2</v>
      </c>
      <c r="E29" s="31">
        <v>3</v>
      </c>
      <c r="F29" s="31">
        <v>4</v>
      </c>
      <c r="G29" s="31">
        <v>5</v>
      </c>
      <c r="H29" s="31">
        <v>6</v>
      </c>
      <c r="I29" s="31">
        <v>7</v>
      </c>
      <c r="J29" s="35"/>
    </row>
    <row r="30" spans="1:10" x14ac:dyDescent="0.2">
      <c r="A30" s="21">
        <f>BASE!A30</f>
        <v>27</v>
      </c>
      <c r="B30" s="21" t="str">
        <f>BASE!P30</f>
        <v>1,2,3,6</v>
      </c>
      <c r="C30" s="31">
        <v>1</v>
      </c>
      <c r="D30" s="31">
        <v>2</v>
      </c>
      <c r="E30" s="31">
        <v>3</v>
      </c>
      <c r="H30" s="31">
        <v>6</v>
      </c>
      <c r="J30" s="37"/>
    </row>
    <row r="31" spans="1:10" x14ac:dyDescent="0.2">
      <c r="A31" s="21">
        <f>BASE!A31</f>
        <v>28</v>
      </c>
      <c r="B31" s="21" t="str">
        <f>BASE!P31</f>
        <v>--</v>
      </c>
      <c r="J31" s="35" t="s">
        <v>35</v>
      </c>
    </row>
    <row r="32" spans="1:10" x14ac:dyDescent="0.2">
      <c r="A32" s="21">
        <f>BASE!A32</f>
        <v>29</v>
      </c>
      <c r="B32" s="21" t="str">
        <f>BASE!P32</f>
        <v>--</v>
      </c>
      <c r="J32" s="35" t="s">
        <v>35</v>
      </c>
    </row>
    <row r="33" spans="1:10" x14ac:dyDescent="0.2">
      <c r="A33" s="21">
        <f>BASE!A33</f>
        <v>30</v>
      </c>
      <c r="B33" s="21" t="str">
        <f>BASE!P33</f>
        <v>--</v>
      </c>
      <c r="J33" s="35" t="s">
        <v>35</v>
      </c>
    </row>
    <row r="34" spans="1:10" x14ac:dyDescent="0.2">
      <c r="A34" s="21">
        <f>BASE!A34</f>
        <v>31</v>
      </c>
      <c r="B34" s="21" t="str">
        <f>BASE!P34</f>
        <v>--</v>
      </c>
      <c r="J34" s="35" t="s">
        <v>35</v>
      </c>
    </row>
    <row r="35" spans="1:10" x14ac:dyDescent="0.2">
      <c r="A35" s="21">
        <f>BASE!A35</f>
        <v>32</v>
      </c>
      <c r="B35" s="21" t="str">
        <f>BASE!P35</f>
        <v>--</v>
      </c>
      <c r="J35" s="35" t="s">
        <v>35</v>
      </c>
    </row>
    <row r="36" spans="1:10" x14ac:dyDescent="0.2">
      <c r="A36" s="21">
        <f>BASE!A36</f>
        <v>33</v>
      </c>
      <c r="B36" s="21" t="str">
        <f>BASE!P36</f>
        <v>--</v>
      </c>
      <c r="J36" s="35" t="s">
        <v>35</v>
      </c>
    </row>
    <row r="37" spans="1:10" x14ac:dyDescent="0.2">
      <c r="A37" s="21">
        <f>BASE!A37</f>
        <v>34</v>
      </c>
      <c r="B37" s="21" t="str">
        <f>BASE!P37</f>
        <v>1,2,3,4,5,6,7</v>
      </c>
      <c r="C37" s="31">
        <v>1</v>
      </c>
      <c r="D37" s="31">
        <v>2</v>
      </c>
      <c r="E37" s="31">
        <v>3</v>
      </c>
      <c r="F37" s="31">
        <v>4</v>
      </c>
      <c r="G37" s="31">
        <v>5</v>
      </c>
      <c r="H37" s="31">
        <v>6</v>
      </c>
      <c r="I37" s="31">
        <v>7</v>
      </c>
      <c r="J37" s="35"/>
    </row>
    <row r="38" spans="1:10" x14ac:dyDescent="0.2">
      <c r="A38" s="21">
        <f>BASE!A38</f>
        <v>35</v>
      </c>
      <c r="B38" s="21" t="str">
        <f>BASE!P38</f>
        <v>1,2,3,4,5,6,7</v>
      </c>
      <c r="C38" s="31">
        <v>1</v>
      </c>
      <c r="D38" s="31">
        <v>2</v>
      </c>
      <c r="E38" s="31">
        <v>3</v>
      </c>
      <c r="F38" s="31">
        <v>4</v>
      </c>
      <c r="G38" s="31">
        <v>5</v>
      </c>
      <c r="H38" s="31">
        <v>6</v>
      </c>
      <c r="I38" s="31">
        <v>7</v>
      </c>
      <c r="J38" s="35"/>
    </row>
    <row r="39" spans="1:10" x14ac:dyDescent="0.2">
      <c r="A39" s="21">
        <f>BASE!A39</f>
        <v>36</v>
      </c>
      <c r="B39" s="21" t="str">
        <f>BASE!P39</f>
        <v>1,2,3,4,5,6,7</v>
      </c>
      <c r="C39" s="31">
        <v>1</v>
      </c>
      <c r="D39" s="31">
        <v>2</v>
      </c>
      <c r="E39" s="31">
        <v>3</v>
      </c>
      <c r="F39" s="31">
        <v>4</v>
      </c>
      <c r="G39" s="31">
        <v>5</v>
      </c>
      <c r="H39" s="31">
        <v>6</v>
      </c>
      <c r="I39" s="31">
        <v>7</v>
      </c>
      <c r="J39" s="35"/>
    </row>
    <row r="40" spans="1:10" x14ac:dyDescent="0.2">
      <c r="A40" s="21">
        <f>BASE!A40</f>
        <v>37</v>
      </c>
      <c r="B40" s="21" t="str">
        <f>BASE!P40</f>
        <v>1,2,3</v>
      </c>
      <c r="C40" s="31">
        <v>1</v>
      </c>
      <c r="D40" s="31">
        <v>2</v>
      </c>
      <c r="E40" s="31">
        <v>3</v>
      </c>
      <c r="J40" s="35"/>
    </row>
    <row r="41" spans="1:10" x14ac:dyDescent="0.2">
      <c r="A41" s="21">
        <f>BASE!A41</f>
        <v>38</v>
      </c>
      <c r="B41" s="21" t="str">
        <f>BASE!P41</f>
        <v>--</v>
      </c>
      <c r="J41" s="35" t="s">
        <v>35</v>
      </c>
    </row>
    <row r="42" spans="1:10" x14ac:dyDescent="0.2">
      <c r="A42" s="21">
        <f>BASE!A42</f>
        <v>39</v>
      </c>
      <c r="B42" s="21" t="str">
        <f>BASE!P42</f>
        <v>2,6,3,4,7</v>
      </c>
      <c r="D42" s="31">
        <v>2</v>
      </c>
      <c r="E42" s="31">
        <v>3</v>
      </c>
      <c r="F42" s="31">
        <v>4</v>
      </c>
      <c r="H42" s="31">
        <v>6</v>
      </c>
      <c r="I42" s="31">
        <v>7</v>
      </c>
      <c r="J42" s="35"/>
    </row>
    <row r="43" spans="1:10" x14ac:dyDescent="0.2">
      <c r="A43" s="21">
        <f>BASE!A43</f>
        <v>40</v>
      </c>
      <c r="B43" s="21" t="str">
        <f>BASE!P43</f>
        <v>--</v>
      </c>
      <c r="J43" s="35" t="s">
        <v>35</v>
      </c>
    </row>
    <row r="44" spans="1:10" x14ac:dyDescent="0.2">
      <c r="A44" s="21">
        <f>BASE!A44</f>
        <v>41</v>
      </c>
      <c r="B44" s="21" t="str">
        <f>BASE!P44</f>
        <v>6,7</v>
      </c>
      <c r="H44" s="21">
        <v>6</v>
      </c>
      <c r="I44" s="21">
        <v>7</v>
      </c>
      <c r="J44" s="35"/>
    </row>
    <row r="45" spans="1:10" x14ac:dyDescent="0.2">
      <c r="A45" s="21">
        <f>BASE!A45</f>
        <v>42</v>
      </c>
      <c r="B45" s="21" t="str">
        <f>BASE!P45</f>
        <v>--</v>
      </c>
      <c r="J45" s="35" t="s">
        <v>35</v>
      </c>
    </row>
    <row r="46" spans="1:10" x14ac:dyDescent="0.2">
      <c r="A46" s="21">
        <f>BASE!A46</f>
        <v>43</v>
      </c>
      <c r="B46" s="21" t="str">
        <f>BASE!P46</f>
        <v>1,2,3,5,6,7</v>
      </c>
      <c r="C46" s="21">
        <v>1</v>
      </c>
      <c r="D46" s="21">
        <v>2</v>
      </c>
      <c r="E46" s="21">
        <v>3</v>
      </c>
      <c r="G46" s="31">
        <v>5</v>
      </c>
      <c r="H46" s="31">
        <v>6</v>
      </c>
      <c r="I46" s="31">
        <v>7</v>
      </c>
      <c r="J46" s="37"/>
    </row>
    <row r="47" spans="1:10" x14ac:dyDescent="0.2">
      <c r="A47" s="21">
        <f>BASE!A47</f>
        <v>44</v>
      </c>
      <c r="B47" s="21" t="str">
        <f>BASE!P47</f>
        <v>--</v>
      </c>
      <c r="J47" s="35" t="s">
        <v>35</v>
      </c>
    </row>
    <row r="48" spans="1:10" x14ac:dyDescent="0.2">
      <c r="C48" s="31">
        <f>COUNTIF(C4:C47,"1")</f>
        <v>17</v>
      </c>
      <c r="D48" s="31">
        <f>COUNTIF(D4:D47,"2")</f>
        <v>24</v>
      </c>
      <c r="E48" s="31">
        <f>COUNTIF(E4:E47,"3")</f>
        <v>20</v>
      </c>
      <c r="F48" s="31">
        <f>COUNTIF(F4:F47,"4")</f>
        <v>16</v>
      </c>
      <c r="G48" s="31">
        <f>COUNTIF(G4:G47,"5")</f>
        <v>18</v>
      </c>
      <c r="H48" s="31">
        <f>COUNTIF(H4:H47,"6")</f>
        <v>25</v>
      </c>
      <c r="I48" s="31">
        <f>COUNTIF(I4:I47,"7")</f>
        <v>19</v>
      </c>
      <c r="J48" s="37">
        <f>COUNTIF(J4:J47,"--")</f>
        <v>16</v>
      </c>
    </row>
    <row r="49" spans="1:18" x14ac:dyDescent="0.2">
      <c r="C49" s="31" t="s">
        <v>256</v>
      </c>
      <c r="D49" s="31" t="s">
        <v>257</v>
      </c>
      <c r="E49" s="31" t="s">
        <v>258</v>
      </c>
      <c r="F49" s="31" t="s">
        <v>259</v>
      </c>
      <c r="G49" s="31" t="s">
        <v>260</v>
      </c>
      <c r="H49" s="31" t="s">
        <v>148</v>
      </c>
      <c r="I49" s="31" t="s">
        <v>261</v>
      </c>
      <c r="J49" s="37" t="s">
        <v>262</v>
      </c>
    </row>
    <row r="50" spans="1:18" x14ac:dyDescent="0.2">
      <c r="C50" s="32">
        <f>C48/44</f>
        <v>0.38636363636363635</v>
      </c>
      <c r="D50" s="32">
        <f>D48/44</f>
        <v>0.54545454545454541</v>
      </c>
      <c r="E50" s="32">
        <f>E48/44</f>
        <v>0.45454545454545453</v>
      </c>
      <c r="F50" s="32">
        <f>F48/44</f>
        <v>0.36363636363636365</v>
      </c>
      <c r="G50" s="32">
        <f t="shared" ref="G50:J50" si="0">G48/44</f>
        <v>0.40909090909090912</v>
      </c>
      <c r="H50" s="32">
        <f t="shared" si="0"/>
        <v>0.56818181818181823</v>
      </c>
      <c r="I50" s="32">
        <f t="shared" si="0"/>
        <v>0.43181818181818182</v>
      </c>
      <c r="J50" s="32">
        <f t="shared" si="0"/>
        <v>0.36363636363636365</v>
      </c>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80</v>
      </c>
      <c r="B58" s="53" t="s">
        <v>81</v>
      </c>
      <c r="C58" s="51"/>
      <c r="D58" s="51"/>
      <c r="E58" s="51"/>
      <c r="F58" s="51"/>
      <c r="G58" s="51"/>
      <c r="H58" s="51"/>
      <c r="I58" s="51"/>
      <c r="J58" s="51"/>
      <c r="K58" s="51"/>
      <c r="L58" s="51"/>
      <c r="M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BASE!P48</f>
        <v>Please classify the items you listed under Q6a/b as serving to any of the following purposes mentioned in the mandate of the TGICA or the DDC (for each item multiple answers possible):
(i) IPCC internal or
(ii) IPCC external use,
(iii) cooperation/coordination among working groups,
(iv) curation,
(v) transparency of the assessment,
(vi) capacity building,
(vii) decision making and planning</v>
      </c>
    </row>
  </sheetData>
  <sheetProtection password="D373" sheet="1" objects="1" scenarios="1"/>
  <mergeCells count="5">
    <mergeCell ref="A57:O57"/>
    <mergeCell ref="B58:M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11" x14ac:dyDescent="0.2">
      <c r="A1" s="21" t="str">
        <f>BASE!A1</f>
        <v>ATF-TGICA Questionnaire for Mapping Exercise - Focal Points Batch</v>
      </c>
    </row>
    <row r="2" spans="1:11" x14ac:dyDescent="0.2">
      <c r="A2" s="21" t="str">
        <f>BASE!A2</f>
        <v>Created: af, 4.Mar.2017 - Last modification: nz, 17.oct.2017</v>
      </c>
    </row>
    <row r="3" spans="1:11" s="17" customFormat="1" x14ac:dyDescent="0.2">
      <c r="A3" s="17" t="str">
        <f>BASE!A3</f>
        <v>ResponseID</v>
      </c>
      <c r="B3" s="17" t="str">
        <f>BASE!Q3</f>
        <v>Q8-1</v>
      </c>
      <c r="C3" s="17">
        <v>1</v>
      </c>
      <c r="D3" s="17">
        <v>2</v>
      </c>
      <c r="E3" s="17">
        <v>3</v>
      </c>
      <c r="F3" s="17">
        <v>4</v>
      </c>
      <c r="G3" s="17">
        <v>5</v>
      </c>
      <c r="H3" s="17">
        <v>6</v>
      </c>
      <c r="I3" s="17">
        <v>7</v>
      </c>
      <c r="J3" s="17">
        <v>-1</v>
      </c>
      <c r="K3" s="36" t="s">
        <v>35</v>
      </c>
    </row>
    <row r="4" spans="1:11" x14ac:dyDescent="0.2">
      <c r="A4" s="21">
        <f>BASE!A4</f>
        <v>1</v>
      </c>
      <c r="B4" s="21" t="str">
        <f>BASE!Q4</f>
        <v>--</v>
      </c>
      <c r="K4" s="35"/>
    </row>
    <row r="5" spans="1:11" x14ac:dyDescent="0.2">
      <c r="A5" s="21">
        <f>BASE!A5</f>
        <v>2</v>
      </c>
      <c r="B5" s="21">
        <f>BASE!Q5</f>
        <v>2</v>
      </c>
      <c r="D5" s="21">
        <v>2</v>
      </c>
      <c r="K5" s="35"/>
    </row>
    <row r="6" spans="1:11" x14ac:dyDescent="0.2">
      <c r="A6" s="21">
        <f>BASE!A6</f>
        <v>3</v>
      </c>
      <c r="B6" s="21" t="str">
        <f>BASE!Q6</f>
        <v>1,5,6</v>
      </c>
      <c r="C6" s="21">
        <v>1</v>
      </c>
      <c r="G6" s="21">
        <v>5</v>
      </c>
      <c r="H6" s="21">
        <v>6</v>
      </c>
      <c r="K6" s="37"/>
    </row>
    <row r="7" spans="1:11" x14ac:dyDescent="0.2">
      <c r="A7" s="21">
        <f>BASE!A7</f>
        <v>4</v>
      </c>
      <c r="B7" s="21" t="str">
        <f>BASE!Q7</f>
        <v>4,6,1,2,3,5,7</v>
      </c>
      <c r="C7" s="21">
        <v>1</v>
      </c>
      <c r="D7" s="21">
        <v>2</v>
      </c>
      <c r="E7" s="21">
        <v>3</v>
      </c>
      <c r="F7" s="31">
        <v>4</v>
      </c>
      <c r="G7" s="31">
        <v>5</v>
      </c>
      <c r="H7" s="31">
        <v>6</v>
      </c>
      <c r="I7" s="31">
        <v>7</v>
      </c>
      <c r="K7" s="35"/>
    </row>
    <row r="8" spans="1:11" x14ac:dyDescent="0.2">
      <c r="A8" s="21">
        <f>BASE!A8</f>
        <v>5</v>
      </c>
      <c r="B8" s="21" t="str">
        <f>BASE!Q8</f>
        <v>3,5</v>
      </c>
      <c r="E8" s="21">
        <v>3</v>
      </c>
      <c r="G8" s="31">
        <v>5</v>
      </c>
      <c r="K8" s="37"/>
    </row>
    <row r="9" spans="1:11" x14ac:dyDescent="0.2">
      <c r="A9" s="21">
        <f>BASE!A9</f>
        <v>6</v>
      </c>
      <c r="B9" s="21" t="str">
        <f>BASE!Q9</f>
        <v>3,6</v>
      </c>
      <c r="E9" s="21">
        <v>3</v>
      </c>
      <c r="H9" s="21">
        <v>6</v>
      </c>
      <c r="K9" s="35"/>
    </row>
    <row r="10" spans="1:11" x14ac:dyDescent="0.2">
      <c r="A10" s="21">
        <f>BASE!A10</f>
        <v>7</v>
      </c>
      <c r="B10" s="21" t="str">
        <f>BASE!Q10</f>
        <v>2,3,4,5,6,7</v>
      </c>
      <c r="D10" s="21">
        <v>2</v>
      </c>
      <c r="E10" s="31">
        <v>3</v>
      </c>
      <c r="F10" s="21">
        <v>4</v>
      </c>
      <c r="G10" s="31">
        <v>5</v>
      </c>
      <c r="H10" s="31">
        <v>6</v>
      </c>
      <c r="I10" s="31">
        <v>7</v>
      </c>
      <c r="K10" s="35"/>
    </row>
    <row r="11" spans="1:11" x14ac:dyDescent="0.2">
      <c r="A11" s="21">
        <f>BASE!A11</f>
        <v>8</v>
      </c>
      <c r="B11" s="21" t="str">
        <f>BASE!Q11</f>
        <v>--</v>
      </c>
      <c r="K11" s="35" t="s">
        <v>35</v>
      </c>
    </row>
    <row r="12" spans="1:11" x14ac:dyDescent="0.2">
      <c r="A12" s="21">
        <f>BASE!A12</f>
        <v>9</v>
      </c>
      <c r="B12" s="21" t="str">
        <f>BASE!Q12</f>
        <v>2,3,6</v>
      </c>
      <c r="D12" s="21">
        <v>2</v>
      </c>
      <c r="E12" s="31">
        <v>3</v>
      </c>
      <c r="H12" s="31">
        <v>6</v>
      </c>
      <c r="K12" s="37"/>
    </row>
    <row r="13" spans="1:11" x14ac:dyDescent="0.2">
      <c r="A13" s="21">
        <f>BASE!A13</f>
        <v>10</v>
      </c>
      <c r="B13" s="21" t="str">
        <f>BASE!Q13</f>
        <v>2,3,5,6,7</v>
      </c>
      <c r="D13" s="21">
        <v>2</v>
      </c>
      <c r="E13" s="31">
        <v>3</v>
      </c>
      <c r="G13" s="21">
        <v>5</v>
      </c>
      <c r="H13" s="31">
        <v>6</v>
      </c>
      <c r="I13" s="31">
        <v>7</v>
      </c>
      <c r="K13" s="35"/>
    </row>
    <row r="14" spans="1:11" x14ac:dyDescent="0.2">
      <c r="A14" s="21">
        <f>BASE!A14</f>
        <v>11</v>
      </c>
      <c r="B14" s="21" t="str">
        <f>BASE!Q14</f>
        <v>--</v>
      </c>
      <c r="K14" s="35" t="s">
        <v>35</v>
      </c>
    </row>
    <row r="15" spans="1:11" x14ac:dyDescent="0.2">
      <c r="A15" s="21">
        <f>BASE!A15</f>
        <v>12</v>
      </c>
      <c r="B15" s="21" t="str">
        <f>BASE!Q15</f>
        <v>--</v>
      </c>
      <c r="K15" s="35"/>
    </row>
    <row r="16" spans="1:11" x14ac:dyDescent="0.2">
      <c r="A16" s="21">
        <f>BASE!A16</f>
        <v>13</v>
      </c>
      <c r="B16" s="21" t="str">
        <f>BASE!Q16</f>
        <v>--</v>
      </c>
      <c r="K16" s="35"/>
    </row>
    <row r="17" spans="1:11" x14ac:dyDescent="0.2">
      <c r="A17" s="21">
        <f>BASE!A17</f>
        <v>14</v>
      </c>
      <c r="B17" s="21" t="str">
        <f>BASE!Q17</f>
        <v>--</v>
      </c>
      <c r="K17" s="35"/>
    </row>
    <row r="18" spans="1:11" x14ac:dyDescent="0.2">
      <c r="A18" s="21">
        <f>BASE!A18</f>
        <v>15</v>
      </c>
      <c r="B18" s="21" t="str">
        <f>BASE!Q18</f>
        <v>--</v>
      </c>
      <c r="K18" s="37"/>
    </row>
    <row r="19" spans="1:11" x14ac:dyDescent="0.2">
      <c r="A19" s="21">
        <f>BASE!A19</f>
        <v>16</v>
      </c>
      <c r="B19" s="21" t="str">
        <f>BASE!Q19</f>
        <v>--</v>
      </c>
      <c r="K19" s="35"/>
    </row>
    <row r="20" spans="1:11" x14ac:dyDescent="0.2">
      <c r="A20" s="21">
        <f>BASE!A20</f>
        <v>17</v>
      </c>
      <c r="B20" s="21" t="str">
        <f>BASE!Q20</f>
        <v>--</v>
      </c>
      <c r="K20" s="35" t="s">
        <v>35</v>
      </c>
    </row>
    <row r="21" spans="1:11" x14ac:dyDescent="0.2">
      <c r="A21" s="21">
        <f>BASE!A21</f>
        <v>18</v>
      </c>
      <c r="B21" s="21" t="str">
        <f>BASE!Q21</f>
        <v>--</v>
      </c>
      <c r="K21" s="35" t="s">
        <v>35</v>
      </c>
    </row>
    <row r="22" spans="1:11" x14ac:dyDescent="0.2">
      <c r="A22" s="21">
        <f>BASE!A22</f>
        <v>19</v>
      </c>
      <c r="B22" s="21" t="str">
        <f>BASE!Q22</f>
        <v>--</v>
      </c>
      <c r="K22" s="35" t="s">
        <v>35</v>
      </c>
    </row>
    <row r="23" spans="1:11" x14ac:dyDescent="0.2">
      <c r="A23" s="21">
        <f>BASE!A23</f>
        <v>20</v>
      </c>
      <c r="B23" s="21" t="str">
        <f>BASE!Q23</f>
        <v>--</v>
      </c>
      <c r="K23" s="37"/>
    </row>
    <row r="24" spans="1:11" x14ac:dyDescent="0.2">
      <c r="A24" s="21">
        <f>BASE!A24</f>
        <v>21</v>
      </c>
      <c r="B24" s="21" t="str">
        <f>BASE!Q24</f>
        <v>--</v>
      </c>
      <c r="K24" s="35" t="s">
        <v>35</v>
      </c>
    </row>
    <row r="25" spans="1:11" x14ac:dyDescent="0.2">
      <c r="A25" s="21">
        <f>BASE!A25</f>
        <v>22</v>
      </c>
      <c r="B25" s="21" t="str">
        <f>BASE!Q25</f>
        <v>--</v>
      </c>
      <c r="K25" s="37"/>
    </row>
    <row r="26" spans="1:11" x14ac:dyDescent="0.2">
      <c r="A26" s="21">
        <f>BASE!A26</f>
        <v>23</v>
      </c>
      <c r="B26" s="21">
        <f>BASE!Q26</f>
        <v>-1</v>
      </c>
      <c r="J26" s="21">
        <v>-1</v>
      </c>
      <c r="K26" s="37"/>
    </row>
    <row r="27" spans="1:11" x14ac:dyDescent="0.2">
      <c r="A27" s="21">
        <f>BASE!A27</f>
        <v>24</v>
      </c>
      <c r="B27" s="21" t="str">
        <f>BASE!Q27</f>
        <v>--</v>
      </c>
      <c r="K27" s="37"/>
    </row>
    <row r="28" spans="1:11" x14ac:dyDescent="0.2">
      <c r="A28" s="21">
        <f>BASE!A28</f>
        <v>25</v>
      </c>
      <c r="B28" s="21" t="str">
        <f>BASE!Q28</f>
        <v>--</v>
      </c>
      <c r="K28" s="37"/>
    </row>
    <row r="29" spans="1:11" x14ac:dyDescent="0.2">
      <c r="A29" s="21">
        <f>BASE!A29</f>
        <v>26</v>
      </c>
      <c r="B29" s="21" t="str">
        <f>BASE!Q29</f>
        <v>1,2,3,4,5,6,7</v>
      </c>
      <c r="C29" s="21">
        <v>1</v>
      </c>
      <c r="D29" s="21">
        <v>2</v>
      </c>
      <c r="E29" s="21">
        <v>3</v>
      </c>
      <c r="F29" s="31">
        <v>4</v>
      </c>
      <c r="G29" s="31">
        <v>5</v>
      </c>
      <c r="H29" s="31">
        <v>6</v>
      </c>
      <c r="I29" s="31">
        <v>7</v>
      </c>
      <c r="K29" s="35"/>
    </row>
    <row r="30" spans="1:11" x14ac:dyDescent="0.2">
      <c r="A30" s="21">
        <f>BASE!A30</f>
        <v>27</v>
      </c>
      <c r="B30" s="21" t="str">
        <f>BASE!Q30</f>
        <v>1,2,3,4,5,6</v>
      </c>
      <c r="C30" s="21">
        <v>1</v>
      </c>
      <c r="D30" s="21">
        <v>2</v>
      </c>
      <c r="E30" s="21">
        <v>3</v>
      </c>
      <c r="F30" s="31">
        <v>4</v>
      </c>
      <c r="G30" s="31">
        <v>5</v>
      </c>
      <c r="H30" s="31">
        <v>6</v>
      </c>
      <c r="K30" s="37"/>
    </row>
    <row r="31" spans="1:11" x14ac:dyDescent="0.2">
      <c r="A31" s="21">
        <f>BASE!A31</f>
        <v>28</v>
      </c>
      <c r="B31" s="21" t="str">
        <f>BASE!Q31</f>
        <v>1,2,3,4,5,6,7</v>
      </c>
      <c r="C31" s="21">
        <v>1</v>
      </c>
      <c r="D31" s="21">
        <v>2</v>
      </c>
      <c r="E31" s="21">
        <v>3</v>
      </c>
      <c r="F31" s="31">
        <v>4</v>
      </c>
      <c r="G31" s="31">
        <v>5</v>
      </c>
      <c r="H31" s="31">
        <v>6</v>
      </c>
      <c r="I31" s="31">
        <v>7</v>
      </c>
      <c r="K31" s="35" t="s">
        <v>35</v>
      </c>
    </row>
    <row r="32" spans="1:11" x14ac:dyDescent="0.2">
      <c r="A32" s="21">
        <f>BASE!A32</f>
        <v>29</v>
      </c>
      <c r="B32" s="21" t="str">
        <f>BASE!Q32</f>
        <v>--</v>
      </c>
      <c r="K32" s="35" t="s">
        <v>35</v>
      </c>
    </row>
    <row r="33" spans="1:11" x14ac:dyDescent="0.2">
      <c r="A33" s="21">
        <f>BASE!A33</f>
        <v>30</v>
      </c>
      <c r="B33" s="21" t="str">
        <f>BASE!Q33</f>
        <v>1,2,3,4,5,6,7</v>
      </c>
      <c r="C33" s="31">
        <v>1</v>
      </c>
      <c r="D33" s="31">
        <v>2</v>
      </c>
      <c r="E33" s="31">
        <v>3</v>
      </c>
      <c r="F33" s="31">
        <v>4</v>
      </c>
      <c r="G33" s="31">
        <v>5</v>
      </c>
      <c r="H33" s="31">
        <v>6</v>
      </c>
      <c r="I33" s="31">
        <v>7</v>
      </c>
      <c r="K33" s="35" t="s">
        <v>35</v>
      </c>
    </row>
    <row r="34" spans="1:11" x14ac:dyDescent="0.2">
      <c r="A34" s="21">
        <f>BASE!A34</f>
        <v>31</v>
      </c>
      <c r="B34" s="21" t="str">
        <f>BASE!Q34</f>
        <v>--</v>
      </c>
      <c r="K34" s="35" t="s">
        <v>35</v>
      </c>
    </row>
    <row r="35" spans="1:11" x14ac:dyDescent="0.2">
      <c r="A35" s="21">
        <f>BASE!A35</f>
        <v>32</v>
      </c>
      <c r="B35" s="21" t="str">
        <f>BASE!Q35</f>
        <v>1,2,3,4,5,6,7</v>
      </c>
      <c r="C35" s="31">
        <v>1</v>
      </c>
      <c r="D35" s="31">
        <v>2</v>
      </c>
      <c r="E35" s="31">
        <v>3</v>
      </c>
      <c r="F35" s="31">
        <v>4</v>
      </c>
      <c r="G35" s="31">
        <v>5</v>
      </c>
      <c r="H35" s="31">
        <v>6</v>
      </c>
      <c r="I35" s="31">
        <v>7</v>
      </c>
      <c r="K35" s="35" t="s">
        <v>35</v>
      </c>
    </row>
    <row r="36" spans="1:11" x14ac:dyDescent="0.2">
      <c r="A36" s="21">
        <f>BASE!A36</f>
        <v>33</v>
      </c>
      <c r="B36" s="21">
        <f>BASE!Q36</f>
        <v>-1</v>
      </c>
      <c r="J36" s="21">
        <v>-1</v>
      </c>
      <c r="K36" s="35" t="s">
        <v>35</v>
      </c>
    </row>
    <row r="37" spans="1:11" x14ac:dyDescent="0.2">
      <c r="A37" s="21">
        <f>BASE!A37</f>
        <v>34</v>
      </c>
      <c r="B37" s="21" t="str">
        <f>BASE!Q37</f>
        <v>1,2,3,4,5,6,7</v>
      </c>
      <c r="C37" s="21">
        <v>1</v>
      </c>
      <c r="D37" s="21">
        <v>2</v>
      </c>
      <c r="E37" s="21">
        <v>3</v>
      </c>
      <c r="F37" s="31">
        <v>4</v>
      </c>
      <c r="G37" s="31">
        <v>5</v>
      </c>
      <c r="H37" s="31">
        <v>6</v>
      </c>
      <c r="I37" s="31">
        <v>7</v>
      </c>
      <c r="K37" s="35"/>
    </row>
    <row r="38" spans="1:11" x14ac:dyDescent="0.2">
      <c r="A38" s="21">
        <f>BASE!A38</f>
        <v>35</v>
      </c>
      <c r="B38" s="21" t="str">
        <f>BASE!Q38</f>
        <v>1,2,3,4,5,6,7</v>
      </c>
      <c r="C38" s="31">
        <v>1</v>
      </c>
      <c r="D38" s="31">
        <v>2</v>
      </c>
      <c r="E38" s="31">
        <v>3</v>
      </c>
      <c r="F38" s="31">
        <v>4</v>
      </c>
      <c r="G38" s="31">
        <v>5</v>
      </c>
      <c r="H38" s="31">
        <v>6</v>
      </c>
      <c r="I38" s="31">
        <v>7</v>
      </c>
      <c r="K38" s="35"/>
    </row>
    <row r="39" spans="1:11" x14ac:dyDescent="0.2">
      <c r="A39" s="21">
        <f>BASE!A39</f>
        <v>36</v>
      </c>
      <c r="B39" s="21" t="str">
        <f>BASE!Q39</f>
        <v>1,2,3,4,5,6,7</v>
      </c>
      <c r="C39" s="31">
        <v>1</v>
      </c>
      <c r="D39" s="31">
        <v>2</v>
      </c>
      <c r="E39" s="31">
        <v>3</v>
      </c>
      <c r="F39" s="31">
        <v>4</v>
      </c>
      <c r="G39" s="31">
        <v>5</v>
      </c>
      <c r="H39" s="31">
        <v>6</v>
      </c>
      <c r="I39" s="31">
        <v>7</v>
      </c>
      <c r="K39" s="35"/>
    </row>
    <row r="40" spans="1:11" x14ac:dyDescent="0.2">
      <c r="A40" s="21">
        <f>BASE!A40</f>
        <v>37</v>
      </c>
      <c r="B40" s="21" t="str">
        <f>BASE!Q40</f>
        <v>--</v>
      </c>
      <c r="K40" s="35"/>
    </row>
    <row r="41" spans="1:11" x14ac:dyDescent="0.2">
      <c r="A41" s="21">
        <f>BASE!A41</f>
        <v>38</v>
      </c>
      <c r="B41" s="21" t="str">
        <f>BASE!Q41</f>
        <v>--</v>
      </c>
      <c r="K41" s="35" t="s">
        <v>35</v>
      </c>
    </row>
    <row r="42" spans="1:11" x14ac:dyDescent="0.2">
      <c r="A42" s="21">
        <f>BASE!A42</f>
        <v>39</v>
      </c>
      <c r="B42" s="21" t="str">
        <f>BASE!Q42</f>
        <v>2,6</v>
      </c>
      <c r="D42" s="31">
        <v>2</v>
      </c>
      <c r="H42" s="31">
        <v>6</v>
      </c>
      <c r="K42" s="35"/>
    </row>
    <row r="43" spans="1:11" x14ac:dyDescent="0.2">
      <c r="A43" s="21">
        <f>BASE!A43</f>
        <v>40</v>
      </c>
      <c r="B43" s="21">
        <f>BASE!Q43</f>
        <v>6</v>
      </c>
      <c r="H43" s="31">
        <v>6</v>
      </c>
      <c r="K43" s="35" t="s">
        <v>35</v>
      </c>
    </row>
    <row r="44" spans="1:11" x14ac:dyDescent="0.2">
      <c r="A44" s="21">
        <f>BASE!A44</f>
        <v>41</v>
      </c>
      <c r="B44" s="21" t="str">
        <f>BASE!Q44</f>
        <v>--</v>
      </c>
      <c r="K44" s="35"/>
    </row>
    <row r="45" spans="1:11" x14ac:dyDescent="0.2">
      <c r="A45" s="21">
        <f>BASE!A45</f>
        <v>42</v>
      </c>
      <c r="B45" s="21" t="str">
        <f>BASE!Q45</f>
        <v>--</v>
      </c>
      <c r="K45" s="35" t="s">
        <v>35</v>
      </c>
    </row>
    <row r="46" spans="1:11" x14ac:dyDescent="0.2">
      <c r="A46" s="21">
        <f>BASE!A46</f>
        <v>43</v>
      </c>
      <c r="B46" s="21" t="str">
        <f>BASE!Q46</f>
        <v>--</v>
      </c>
      <c r="K46" s="37"/>
    </row>
    <row r="47" spans="1:11" x14ac:dyDescent="0.2">
      <c r="A47" s="21">
        <f>BASE!A47</f>
        <v>44</v>
      </c>
      <c r="B47" s="21" t="str">
        <f>BASE!Q47</f>
        <v>--</v>
      </c>
      <c r="K47" s="35" t="s">
        <v>35</v>
      </c>
    </row>
    <row r="48" spans="1:11" x14ac:dyDescent="0.2">
      <c r="C48" s="31">
        <f>COUNTIF(C4:C47,"1")</f>
        <v>10</v>
      </c>
      <c r="D48" s="31">
        <f>COUNTIF(D4:D47,"2")</f>
        <v>14</v>
      </c>
      <c r="E48" s="31">
        <f>COUNTIF(E4:E47,"3")</f>
        <v>14</v>
      </c>
      <c r="F48" s="31">
        <f>COUNTIF(F4:F47,"4")</f>
        <v>10</v>
      </c>
      <c r="G48" s="31">
        <f>COUNTIF(G4:G47,"5")</f>
        <v>13</v>
      </c>
      <c r="H48" s="31">
        <f>COUNTIF(H4:H47,"6")</f>
        <v>16</v>
      </c>
      <c r="I48" s="31">
        <f>COUNTIF(I4:I47,"7")</f>
        <v>10</v>
      </c>
      <c r="J48" s="31">
        <f>COUNTIF(J4:J47,"-1")</f>
        <v>2</v>
      </c>
      <c r="K48" s="37">
        <f>COUNTIF(K4:K47,"--")</f>
        <v>16</v>
      </c>
    </row>
    <row r="49" spans="1:18" x14ac:dyDescent="0.2">
      <c r="C49" s="31" t="s">
        <v>256</v>
      </c>
      <c r="D49" s="31" t="s">
        <v>257</v>
      </c>
      <c r="E49" s="31" t="s">
        <v>258</v>
      </c>
      <c r="F49" s="31" t="s">
        <v>259</v>
      </c>
      <c r="G49" s="31" t="s">
        <v>260</v>
      </c>
      <c r="H49" s="31" t="s">
        <v>148</v>
      </c>
      <c r="I49" s="31" t="s">
        <v>261</v>
      </c>
      <c r="J49" s="31" t="s">
        <v>254</v>
      </c>
      <c r="K49" s="37" t="s">
        <v>262</v>
      </c>
    </row>
    <row r="50" spans="1:18" x14ac:dyDescent="0.2">
      <c r="C50" s="32">
        <f>C48/44</f>
        <v>0.22727272727272727</v>
      </c>
      <c r="D50" s="32">
        <f>D48/44</f>
        <v>0.31818181818181818</v>
      </c>
      <c r="E50" s="32">
        <f>E48/44</f>
        <v>0.31818181818181818</v>
      </c>
      <c r="F50" s="32">
        <f>F48/44</f>
        <v>0.22727272727272727</v>
      </c>
      <c r="G50" s="32">
        <f t="shared" ref="G50:K50" si="0">G48/44</f>
        <v>0.29545454545454547</v>
      </c>
      <c r="H50" s="32">
        <f t="shared" si="0"/>
        <v>0.36363636363636365</v>
      </c>
      <c r="I50" s="32">
        <f t="shared" si="0"/>
        <v>0.22727272727272727</v>
      </c>
      <c r="J50" s="32">
        <f t="shared" si="0"/>
        <v>4.5454545454545456E-2</v>
      </c>
      <c r="K50" s="32">
        <f t="shared" si="0"/>
        <v>0.36363636363636365</v>
      </c>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82</v>
      </c>
      <c r="B58" s="53" t="s">
        <v>83</v>
      </c>
      <c r="C58" s="51"/>
      <c r="D58" s="51"/>
      <c r="E58" s="51"/>
      <c r="F58" s="51"/>
      <c r="G58" s="51"/>
      <c r="H58" s="51"/>
      <c r="I58" s="51"/>
      <c r="J58" s="51"/>
      <c r="K58" s="51"/>
      <c r="L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BASE!Q48</f>
        <v>What priority do you assign to the items you listed under Q6a/b? Could you clearly single out some items that could be abandoned without significant loss?</v>
      </c>
    </row>
  </sheetData>
  <sheetProtection password="D373" sheet="1" objects="1" scenarios="1"/>
  <mergeCells count="5">
    <mergeCell ref="A57:O57"/>
    <mergeCell ref="B58:L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Q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10" x14ac:dyDescent="0.2">
      <c r="A1" s="21" t="str">
        <f>BASE!A1</f>
        <v>ATF-TGICA Questionnaire for Mapping Exercise - Focal Points Batch</v>
      </c>
    </row>
    <row r="2" spans="1:10" x14ac:dyDescent="0.2">
      <c r="A2" s="21" t="str">
        <f>BASE!A2</f>
        <v>Created: af, 4.Mar.2017 - Last modification: nz, 17.oct.2017</v>
      </c>
    </row>
    <row r="3" spans="1:10" s="17" customFormat="1" x14ac:dyDescent="0.2">
      <c r="A3" s="17" t="str">
        <f>BASE!A3</f>
        <v>ResponseID</v>
      </c>
      <c r="B3" s="17" t="str">
        <f>BASE!R3</f>
        <v>Q8-2</v>
      </c>
      <c r="C3" s="17">
        <v>1</v>
      </c>
      <c r="D3" s="17">
        <v>2</v>
      </c>
      <c r="E3" s="17">
        <v>3</v>
      </c>
      <c r="F3" s="17">
        <v>4</v>
      </c>
      <c r="G3" s="17">
        <v>5</v>
      </c>
      <c r="H3" s="17">
        <v>6</v>
      </c>
      <c r="I3" s="17">
        <v>7</v>
      </c>
      <c r="J3" s="36" t="s">
        <v>35</v>
      </c>
    </row>
    <row r="4" spans="1:10" x14ac:dyDescent="0.2">
      <c r="A4" s="21">
        <f>BASE!A4</f>
        <v>1</v>
      </c>
      <c r="B4" s="21" t="str">
        <f>BASE!R4</f>
        <v>--</v>
      </c>
      <c r="C4" s="37"/>
      <c r="D4" s="37"/>
      <c r="E4" s="37"/>
      <c r="F4" s="37"/>
      <c r="G4" s="37"/>
      <c r="H4" s="37"/>
      <c r="I4" s="37"/>
      <c r="J4" s="35" t="s">
        <v>35</v>
      </c>
    </row>
    <row r="5" spans="1:10" x14ac:dyDescent="0.2">
      <c r="A5" s="21">
        <f>BASE!A5</f>
        <v>2</v>
      </c>
      <c r="B5" s="21" t="str">
        <f>BASE!R5</f>
        <v>--</v>
      </c>
      <c r="C5" s="37"/>
      <c r="D5" s="37"/>
      <c r="E5" s="37"/>
      <c r="F5" s="37"/>
      <c r="G5" s="37"/>
      <c r="H5" s="37"/>
      <c r="I5" s="37"/>
      <c r="J5" s="35" t="s">
        <v>35</v>
      </c>
    </row>
    <row r="6" spans="1:10" x14ac:dyDescent="0.2">
      <c r="A6" s="21">
        <f>BASE!A6</f>
        <v>3</v>
      </c>
      <c r="B6" s="21" t="str">
        <f>BASE!R6</f>
        <v>4,7</v>
      </c>
      <c r="C6" s="37"/>
      <c r="D6" s="37"/>
      <c r="E6" s="37"/>
      <c r="F6" s="37">
        <v>4</v>
      </c>
      <c r="G6" s="37"/>
      <c r="H6" s="37"/>
      <c r="I6" s="37">
        <v>7</v>
      </c>
      <c r="J6" s="37"/>
    </row>
    <row r="7" spans="1:10" x14ac:dyDescent="0.2">
      <c r="A7" s="21">
        <f>BASE!A7</f>
        <v>4</v>
      </c>
      <c r="B7" s="21" t="str">
        <f>BASE!R7</f>
        <v>--</v>
      </c>
      <c r="C7" s="37"/>
      <c r="D7" s="37"/>
      <c r="E7" s="37"/>
      <c r="F7" s="37"/>
      <c r="G7" s="37"/>
      <c r="H7" s="37"/>
      <c r="I7" s="37"/>
      <c r="J7" s="35" t="s">
        <v>35</v>
      </c>
    </row>
    <row r="8" spans="1:10" x14ac:dyDescent="0.2">
      <c r="A8" s="21">
        <f>BASE!A8</f>
        <v>5</v>
      </c>
      <c r="B8" s="21" t="str">
        <f>BASE!R8</f>
        <v>--</v>
      </c>
      <c r="C8" s="37"/>
      <c r="D8" s="37"/>
      <c r="E8" s="37"/>
      <c r="F8" s="37"/>
      <c r="G8" s="37"/>
      <c r="H8" s="37"/>
      <c r="I8" s="37"/>
      <c r="J8" s="35" t="s">
        <v>35</v>
      </c>
    </row>
    <row r="9" spans="1:10" x14ac:dyDescent="0.2">
      <c r="A9" s="21">
        <f>BASE!A9</f>
        <v>6</v>
      </c>
      <c r="B9" s="21" t="str">
        <f>BASE!R9</f>
        <v>--</v>
      </c>
      <c r="C9" s="37"/>
      <c r="D9" s="37"/>
      <c r="E9" s="37"/>
      <c r="F9" s="37"/>
      <c r="G9" s="37"/>
      <c r="H9" s="37"/>
      <c r="I9" s="37"/>
      <c r="J9" s="35" t="s">
        <v>35</v>
      </c>
    </row>
    <row r="10" spans="1:10" x14ac:dyDescent="0.2">
      <c r="A10" s="21">
        <f>BASE!A10</f>
        <v>7</v>
      </c>
      <c r="B10" s="21" t="str">
        <f>BASE!R10</f>
        <v>--</v>
      </c>
      <c r="C10" s="37"/>
      <c r="D10" s="37"/>
      <c r="E10" s="37"/>
      <c r="F10" s="37"/>
      <c r="G10" s="37"/>
      <c r="H10" s="37"/>
      <c r="I10" s="37"/>
      <c r="J10" s="35" t="s">
        <v>35</v>
      </c>
    </row>
    <row r="11" spans="1:10" x14ac:dyDescent="0.2">
      <c r="A11" s="21">
        <f>BASE!A11</f>
        <v>8</v>
      </c>
      <c r="B11" s="21" t="str">
        <f>BASE!R11</f>
        <v>--</v>
      </c>
      <c r="C11" s="37"/>
      <c r="D11" s="37"/>
      <c r="E11" s="37"/>
      <c r="F11" s="37"/>
      <c r="G11" s="37"/>
      <c r="H11" s="37"/>
      <c r="I11" s="37"/>
      <c r="J11" s="35" t="s">
        <v>35</v>
      </c>
    </row>
    <row r="12" spans="1:10" x14ac:dyDescent="0.2">
      <c r="A12" s="21">
        <f>BASE!A12</f>
        <v>9</v>
      </c>
      <c r="B12" s="21" t="str">
        <f>BASE!R12</f>
        <v>--</v>
      </c>
      <c r="C12" s="37"/>
      <c r="D12" s="37"/>
      <c r="E12" s="37"/>
      <c r="F12" s="37"/>
      <c r="G12" s="37"/>
      <c r="H12" s="37"/>
      <c r="I12" s="37"/>
      <c r="J12" s="35" t="s">
        <v>35</v>
      </c>
    </row>
    <row r="13" spans="1:10" x14ac:dyDescent="0.2">
      <c r="A13" s="21">
        <f>BASE!A13</f>
        <v>10</v>
      </c>
      <c r="B13" s="21" t="str">
        <f>BASE!R13</f>
        <v>--</v>
      </c>
      <c r="C13" s="37"/>
      <c r="D13" s="37"/>
      <c r="E13" s="37"/>
      <c r="F13" s="37"/>
      <c r="G13" s="37"/>
      <c r="H13" s="37"/>
      <c r="I13" s="37"/>
      <c r="J13" s="35" t="s">
        <v>35</v>
      </c>
    </row>
    <row r="14" spans="1:10" x14ac:dyDescent="0.2">
      <c r="A14" s="21">
        <f>BASE!A14</f>
        <v>11</v>
      </c>
      <c r="B14" s="21" t="str">
        <f>BASE!R14</f>
        <v>--</v>
      </c>
      <c r="C14" s="37"/>
      <c r="D14" s="37"/>
      <c r="E14" s="37"/>
      <c r="F14" s="37"/>
      <c r="G14" s="37"/>
      <c r="H14" s="37"/>
      <c r="I14" s="37"/>
      <c r="J14" s="35" t="s">
        <v>35</v>
      </c>
    </row>
    <row r="15" spans="1:10" x14ac:dyDescent="0.2">
      <c r="A15" s="21">
        <f>BASE!A15</f>
        <v>12</v>
      </c>
      <c r="B15" s="21" t="str">
        <f>BASE!R15</f>
        <v>--</v>
      </c>
      <c r="C15" s="37"/>
      <c r="D15" s="37"/>
      <c r="E15" s="37"/>
      <c r="F15" s="37"/>
      <c r="G15" s="37"/>
      <c r="H15" s="37"/>
      <c r="I15" s="37"/>
      <c r="J15" s="35" t="s">
        <v>35</v>
      </c>
    </row>
    <row r="16" spans="1:10" x14ac:dyDescent="0.2">
      <c r="A16" s="21">
        <f>BASE!A16</f>
        <v>13</v>
      </c>
      <c r="B16" s="21" t="str">
        <f>BASE!R16</f>
        <v>--</v>
      </c>
      <c r="C16" s="37"/>
      <c r="D16" s="37"/>
      <c r="E16" s="37"/>
      <c r="F16" s="37"/>
      <c r="G16" s="37"/>
      <c r="H16" s="37"/>
      <c r="I16" s="37"/>
      <c r="J16" s="35" t="s">
        <v>35</v>
      </c>
    </row>
    <row r="17" spans="1:10" x14ac:dyDescent="0.2">
      <c r="A17" s="21">
        <f>BASE!A17</f>
        <v>14</v>
      </c>
      <c r="B17" s="21" t="str">
        <f>BASE!R17</f>
        <v>--</v>
      </c>
      <c r="C17" s="37"/>
      <c r="D17" s="37"/>
      <c r="E17" s="37"/>
      <c r="F17" s="37"/>
      <c r="G17" s="37"/>
      <c r="H17" s="37"/>
      <c r="I17" s="37"/>
      <c r="J17" s="35" t="s">
        <v>35</v>
      </c>
    </row>
    <row r="18" spans="1:10" x14ac:dyDescent="0.2">
      <c r="A18" s="21">
        <f>BASE!A18</f>
        <v>15</v>
      </c>
      <c r="B18" s="21" t="str">
        <f>BASE!R18</f>
        <v>--</v>
      </c>
      <c r="C18" s="37"/>
      <c r="D18" s="37"/>
      <c r="E18" s="37"/>
      <c r="F18" s="37"/>
      <c r="G18" s="37"/>
      <c r="H18" s="37"/>
      <c r="I18" s="37"/>
      <c r="J18" s="35" t="s">
        <v>35</v>
      </c>
    </row>
    <row r="19" spans="1:10" x14ac:dyDescent="0.2">
      <c r="A19" s="21">
        <f>BASE!A19</f>
        <v>16</v>
      </c>
      <c r="B19" s="21" t="str">
        <f>BASE!R19</f>
        <v>--</v>
      </c>
      <c r="C19" s="37"/>
      <c r="D19" s="37"/>
      <c r="E19" s="37"/>
      <c r="F19" s="37"/>
      <c r="G19" s="37"/>
      <c r="H19" s="37"/>
      <c r="I19" s="37"/>
      <c r="J19" s="35" t="s">
        <v>35</v>
      </c>
    </row>
    <row r="20" spans="1:10" x14ac:dyDescent="0.2">
      <c r="A20" s="21">
        <f>BASE!A20</f>
        <v>17</v>
      </c>
      <c r="B20" s="21" t="str">
        <f>BASE!R20</f>
        <v>--</v>
      </c>
      <c r="C20" s="37"/>
      <c r="D20" s="37"/>
      <c r="E20" s="37"/>
      <c r="F20" s="37"/>
      <c r="G20" s="37"/>
      <c r="H20" s="37"/>
      <c r="I20" s="37"/>
      <c r="J20" s="35" t="s">
        <v>35</v>
      </c>
    </row>
    <row r="21" spans="1:10" x14ac:dyDescent="0.2">
      <c r="A21" s="21">
        <f>BASE!A21</f>
        <v>18</v>
      </c>
      <c r="B21" s="21" t="str">
        <f>BASE!R21</f>
        <v>--</v>
      </c>
      <c r="C21" s="37"/>
      <c r="D21" s="37"/>
      <c r="E21" s="37"/>
      <c r="F21" s="37"/>
      <c r="G21" s="37"/>
      <c r="H21" s="37"/>
      <c r="I21" s="37"/>
      <c r="J21" s="35" t="s">
        <v>35</v>
      </c>
    </row>
    <row r="22" spans="1:10" x14ac:dyDescent="0.2">
      <c r="A22" s="21">
        <f>BASE!A22</f>
        <v>19</v>
      </c>
      <c r="B22" s="21" t="str">
        <f>BASE!R22</f>
        <v>--</v>
      </c>
      <c r="C22" s="37"/>
      <c r="D22" s="37"/>
      <c r="E22" s="37"/>
      <c r="F22" s="37"/>
      <c r="G22" s="37"/>
      <c r="H22" s="37"/>
      <c r="I22" s="37"/>
      <c r="J22" s="35" t="s">
        <v>35</v>
      </c>
    </row>
    <row r="23" spans="1:10" x14ac:dyDescent="0.2">
      <c r="A23" s="21">
        <f>BASE!A23</f>
        <v>20</v>
      </c>
      <c r="B23" s="21" t="str">
        <f>BASE!R23</f>
        <v>--</v>
      </c>
      <c r="C23" s="37"/>
      <c r="D23" s="37"/>
      <c r="E23" s="37"/>
      <c r="F23" s="37"/>
      <c r="G23" s="37"/>
      <c r="H23" s="37"/>
      <c r="I23" s="37"/>
      <c r="J23" s="35" t="s">
        <v>35</v>
      </c>
    </row>
    <row r="24" spans="1:10" x14ac:dyDescent="0.2">
      <c r="A24" s="21">
        <f>BASE!A24</f>
        <v>21</v>
      </c>
      <c r="B24" s="21" t="str">
        <f>BASE!R24</f>
        <v>--</v>
      </c>
      <c r="C24" s="37"/>
      <c r="D24" s="37"/>
      <c r="E24" s="37"/>
      <c r="F24" s="37"/>
      <c r="G24" s="37"/>
      <c r="H24" s="37"/>
      <c r="I24" s="37"/>
      <c r="J24" s="35" t="s">
        <v>35</v>
      </c>
    </row>
    <row r="25" spans="1:10" x14ac:dyDescent="0.2">
      <c r="A25" s="21">
        <f>BASE!A25</f>
        <v>22</v>
      </c>
      <c r="B25" s="21" t="str">
        <f>BASE!R25</f>
        <v>--</v>
      </c>
      <c r="C25" s="37"/>
      <c r="D25" s="37"/>
      <c r="E25" s="37"/>
      <c r="F25" s="37"/>
      <c r="G25" s="37"/>
      <c r="H25" s="37"/>
      <c r="I25" s="37"/>
      <c r="J25" s="35" t="s">
        <v>35</v>
      </c>
    </row>
    <row r="26" spans="1:10" x14ac:dyDescent="0.2">
      <c r="A26" s="21">
        <f>BASE!A26</f>
        <v>23</v>
      </c>
      <c r="B26" s="21" t="str">
        <f>BASE!R26</f>
        <v>--</v>
      </c>
      <c r="C26" s="37"/>
      <c r="D26" s="37"/>
      <c r="E26" s="37"/>
      <c r="F26" s="37"/>
      <c r="G26" s="37"/>
      <c r="H26" s="37"/>
      <c r="I26" s="37"/>
      <c r="J26" s="35" t="s">
        <v>35</v>
      </c>
    </row>
    <row r="27" spans="1:10" x14ac:dyDescent="0.2">
      <c r="A27" s="21">
        <f>BASE!A27</f>
        <v>24</v>
      </c>
      <c r="B27" s="21" t="str">
        <f>BASE!R27</f>
        <v>--</v>
      </c>
      <c r="C27" s="37"/>
      <c r="D27" s="37"/>
      <c r="E27" s="37"/>
      <c r="F27" s="37"/>
      <c r="G27" s="37"/>
      <c r="H27" s="37"/>
      <c r="I27" s="37"/>
      <c r="J27" s="35" t="s">
        <v>35</v>
      </c>
    </row>
    <row r="28" spans="1:10" x14ac:dyDescent="0.2">
      <c r="A28" s="21">
        <f>BASE!A28</f>
        <v>25</v>
      </c>
      <c r="B28" s="21" t="str">
        <f>BASE!R28</f>
        <v>--</v>
      </c>
      <c r="C28" s="37"/>
      <c r="D28" s="37"/>
      <c r="E28" s="37"/>
      <c r="F28" s="37"/>
      <c r="G28" s="37"/>
      <c r="H28" s="37"/>
      <c r="I28" s="37"/>
      <c r="J28" s="35" t="s">
        <v>35</v>
      </c>
    </row>
    <row r="29" spans="1:10" x14ac:dyDescent="0.2">
      <c r="A29" s="21">
        <f>BASE!A29</f>
        <v>26</v>
      </c>
      <c r="B29" s="21" t="str">
        <f>BASE!R29</f>
        <v>--</v>
      </c>
      <c r="C29" s="37"/>
      <c r="D29" s="37"/>
      <c r="E29" s="37"/>
      <c r="F29" s="37"/>
      <c r="G29" s="37"/>
      <c r="H29" s="37"/>
      <c r="I29" s="37"/>
      <c r="J29" s="35" t="s">
        <v>35</v>
      </c>
    </row>
    <row r="30" spans="1:10" x14ac:dyDescent="0.2">
      <c r="A30" s="21">
        <f>BASE!A30</f>
        <v>27</v>
      </c>
      <c r="B30" s="21">
        <f>BASE!R30</f>
        <v>7</v>
      </c>
      <c r="C30" s="37"/>
      <c r="D30" s="37"/>
      <c r="E30" s="37"/>
      <c r="F30" s="37"/>
      <c r="G30" s="37"/>
      <c r="H30" s="37"/>
      <c r="I30" s="37">
        <v>7</v>
      </c>
      <c r="J30" s="37"/>
    </row>
    <row r="31" spans="1:10" x14ac:dyDescent="0.2">
      <c r="A31" s="21">
        <f>BASE!A31</f>
        <v>28</v>
      </c>
      <c r="B31" s="21" t="str">
        <f>BASE!R31</f>
        <v>--</v>
      </c>
      <c r="C31" s="37"/>
      <c r="D31" s="37"/>
      <c r="E31" s="37"/>
      <c r="F31" s="37"/>
      <c r="G31" s="37"/>
      <c r="H31" s="37"/>
      <c r="I31" s="37"/>
      <c r="J31" s="35" t="s">
        <v>35</v>
      </c>
    </row>
    <row r="32" spans="1:10" x14ac:dyDescent="0.2">
      <c r="A32" s="21">
        <f>BASE!A32</f>
        <v>29</v>
      </c>
      <c r="B32" s="21" t="str">
        <f>BASE!R32</f>
        <v>--</v>
      </c>
      <c r="C32" s="37"/>
      <c r="D32" s="37"/>
      <c r="E32" s="37"/>
      <c r="F32" s="37"/>
      <c r="G32" s="37"/>
      <c r="H32" s="37"/>
      <c r="I32" s="37"/>
      <c r="J32" s="35" t="s">
        <v>35</v>
      </c>
    </row>
    <row r="33" spans="1:10" x14ac:dyDescent="0.2">
      <c r="A33" s="21">
        <f>BASE!A33</f>
        <v>30</v>
      </c>
      <c r="B33" s="21" t="str">
        <f>BASE!R33</f>
        <v>--</v>
      </c>
      <c r="C33" s="37"/>
      <c r="D33" s="37"/>
      <c r="E33" s="37"/>
      <c r="F33" s="37"/>
      <c r="G33" s="37"/>
      <c r="H33" s="37"/>
      <c r="I33" s="37"/>
      <c r="J33" s="35" t="s">
        <v>35</v>
      </c>
    </row>
    <row r="34" spans="1:10" x14ac:dyDescent="0.2">
      <c r="A34" s="21">
        <f>BASE!A34</f>
        <v>31</v>
      </c>
      <c r="B34" s="21">
        <f>BASE!R34</f>
        <v>5</v>
      </c>
      <c r="C34" s="37"/>
      <c r="D34" s="37"/>
      <c r="E34" s="37"/>
      <c r="F34" s="37"/>
      <c r="G34" s="37">
        <v>5</v>
      </c>
      <c r="H34" s="37"/>
      <c r="I34" s="37"/>
      <c r="J34" s="35"/>
    </row>
    <row r="35" spans="1:10" x14ac:dyDescent="0.2">
      <c r="A35" s="21">
        <f>BASE!A35</f>
        <v>32</v>
      </c>
      <c r="B35" s="21" t="str">
        <f>BASE!R35</f>
        <v>--</v>
      </c>
      <c r="C35" s="37"/>
      <c r="D35" s="37"/>
      <c r="E35" s="37"/>
      <c r="F35" s="37"/>
      <c r="G35" s="37"/>
      <c r="H35" s="37"/>
      <c r="I35" s="37"/>
      <c r="J35" s="35" t="s">
        <v>35</v>
      </c>
    </row>
    <row r="36" spans="1:10" x14ac:dyDescent="0.2">
      <c r="A36" s="21">
        <f>BASE!A36</f>
        <v>33</v>
      </c>
      <c r="B36" s="21" t="str">
        <f>BASE!R36</f>
        <v>--</v>
      </c>
      <c r="C36" s="37"/>
      <c r="D36" s="37"/>
      <c r="E36" s="37"/>
      <c r="F36" s="37"/>
      <c r="G36" s="37"/>
      <c r="H36" s="37"/>
      <c r="I36" s="37"/>
      <c r="J36" s="35" t="s">
        <v>35</v>
      </c>
    </row>
    <row r="37" spans="1:10" x14ac:dyDescent="0.2">
      <c r="A37" s="21">
        <f>BASE!A37</f>
        <v>34</v>
      </c>
      <c r="B37" s="21" t="str">
        <f>BASE!R37</f>
        <v>--</v>
      </c>
      <c r="C37" s="37"/>
      <c r="D37" s="37"/>
      <c r="E37" s="37"/>
      <c r="F37" s="37"/>
      <c r="G37" s="37"/>
      <c r="H37" s="37"/>
      <c r="I37" s="37"/>
      <c r="J37" s="35" t="s">
        <v>35</v>
      </c>
    </row>
    <row r="38" spans="1:10" x14ac:dyDescent="0.2">
      <c r="A38" s="21">
        <f>BASE!A38</f>
        <v>35</v>
      </c>
      <c r="B38" s="21" t="str">
        <f>BASE!R38</f>
        <v>--</v>
      </c>
      <c r="C38" s="37"/>
      <c r="D38" s="37"/>
      <c r="E38" s="37"/>
      <c r="F38" s="37"/>
      <c r="G38" s="37"/>
      <c r="H38" s="37"/>
      <c r="I38" s="37"/>
      <c r="J38" s="35" t="s">
        <v>35</v>
      </c>
    </row>
    <row r="39" spans="1:10" x14ac:dyDescent="0.2">
      <c r="A39" s="21">
        <f>BASE!A39</f>
        <v>36</v>
      </c>
      <c r="B39" s="21" t="str">
        <f>BASE!R39</f>
        <v>--</v>
      </c>
      <c r="C39" s="37"/>
      <c r="D39" s="37"/>
      <c r="E39" s="37"/>
      <c r="F39" s="37"/>
      <c r="G39" s="37"/>
      <c r="H39" s="37"/>
      <c r="I39" s="37"/>
      <c r="J39" s="35" t="s">
        <v>35</v>
      </c>
    </row>
    <row r="40" spans="1:10" x14ac:dyDescent="0.2">
      <c r="A40" s="21">
        <f>BASE!A40</f>
        <v>37</v>
      </c>
      <c r="B40" s="21" t="str">
        <f>BASE!R40</f>
        <v>--</v>
      </c>
      <c r="C40" s="37"/>
      <c r="D40" s="37"/>
      <c r="E40" s="37"/>
      <c r="F40" s="37"/>
      <c r="G40" s="37"/>
      <c r="H40" s="37"/>
      <c r="I40" s="37"/>
      <c r="J40" s="35" t="s">
        <v>35</v>
      </c>
    </row>
    <row r="41" spans="1:10" x14ac:dyDescent="0.2">
      <c r="A41" s="21">
        <f>BASE!A41</f>
        <v>38</v>
      </c>
      <c r="B41" s="21" t="str">
        <f>BASE!R41</f>
        <v>--</v>
      </c>
      <c r="C41" s="37"/>
      <c r="D41" s="37"/>
      <c r="E41" s="37"/>
      <c r="F41" s="37"/>
      <c r="G41" s="37"/>
      <c r="H41" s="37"/>
      <c r="I41" s="37"/>
      <c r="J41" s="35" t="s">
        <v>35</v>
      </c>
    </row>
    <row r="42" spans="1:10" x14ac:dyDescent="0.2">
      <c r="A42" s="21">
        <f>BASE!A42</f>
        <v>39</v>
      </c>
      <c r="B42" s="21" t="str">
        <f>BASE!R42</f>
        <v>--</v>
      </c>
      <c r="C42" s="37"/>
      <c r="D42" s="37"/>
      <c r="E42" s="37"/>
      <c r="F42" s="37"/>
      <c r="G42" s="37"/>
      <c r="H42" s="37"/>
      <c r="I42" s="37"/>
      <c r="J42" s="35" t="s">
        <v>35</v>
      </c>
    </row>
    <row r="43" spans="1:10" x14ac:dyDescent="0.2">
      <c r="A43" s="21">
        <f>BASE!A43</f>
        <v>40</v>
      </c>
      <c r="B43" s="21" t="str">
        <f>BASE!R43</f>
        <v>--</v>
      </c>
      <c r="C43" s="37"/>
      <c r="D43" s="37"/>
      <c r="E43" s="37"/>
      <c r="F43" s="37"/>
      <c r="G43" s="37"/>
      <c r="H43" s="37"/>
      <c r="I43" s="37"/>
      <c r="J43" s="35" t="s">
        <v>35</v>
      </c>
    </row>
    <row r="44" spans="1:10" x14ac:dyDescent="0.2">
      <c r="A44" s="21">
        <f>BASE!A44</f>
        <v>41</v>
      </c>
      <c r="B44" s="21" t="str">
        <f>BASE!R44</f>
        <v>--</v>
      </c>
      <c r="C44" s="37"/>
      <c r="D44" s="37"/>
      <c r="E44" s="37"/>
      <c r="F44" s="37"/>
      <c r="G44" s="37"/>
      <c r="H44" s="37"/>
      <c r="I44" s="37"/>
      <c r="J44" s="35" t="s">
        <v>35</v>
      </c>
    </row>
    <row r="45" spans="1:10" x14ac:dyDescent="0.2">
      <c r="A45" s="21">
        <f>BASE!A45</f>
        <v>42</v>
      </c>
      <c r="B45" s="21" t="str">
        <f>BASE!R45</f>
        <v>--</v>
      </c>
      <c r="C45" s="37"/>
      <c r="D45" s="37"/>
      <c r="E45" s="37"/>
      <c r="F45" s="37"/>
      <c r="G45" s="37"/>
      <c r="H45" s="37"/>
      <c r="I45" s="37"/>
      <c r="J45" s="35" t="s">
        <v>35</v>
      </c>
    </row>
    <row r="46" spans="1:10" x14ac:dyDescent="0.2">
      <c r="A46" s="21">
        <f>BASE!A46</f>
        <v>43</v>
      </c>
      <c r="B46" s="21" t="str">
        <f>BASE!R46</f>
        <v>--</v>
      </c>
      <c r="C46" s="37"/>
      <c r="D46" s="37"/>
      <c r="E46" s="37"/>
      <c r="F46" s="37"/>
      <c r="G46" s="37"/>
      <c r="H46" s="37"/>
      <c r="I46" s="37"/>
      <c r="J46" s="35" t="s">
        <v>35</v>
      </c>
    </row>
    <row r="47" spans="1:10" x14ac:dyDescent="0.2">
      <c r="A47" s="21">
        <f>BASE!A47</f>
        <v>44</v>
      </c>
      <c r="B47" s="21" t="str">
        <f>BASE!R47</f>
        <v>--</v>
      </c>
      <c r="C47" s="37"/>
      <c r="D47" s="37"/>
      <c r="E47" s="37"/>
      <c r="F47" s="37"/>
      <c r="G47" s="37"/>
      <c r="H47" s="37"/>
      <c r="I47" s="37"/>
      <c r="J47" s="35" t="s">
        <v>35</v>
      </c>
    </row>
    <row r="48" spans="1:10" x14ac:dyDescent="0.2">
      <c r="C48" s="37">
        <f>COUNTIF(C4:C47,"1")</f>
        <v>0</v>
      </c>
      <c r="D48" s="37">
        <f>COUNTIF(D4:D47,"2")</f>
        <v>0</v>
      </c>
      <c r="E48" s="37">
        <f>COUNTIF(E4:E47,"3")</f>
        <v>0</v>
      </c>
      <c r="F48" s="37">
        <f>COUNTIF(F4:F47,"4")</f>
        <v>1</v>
      </c>
      <c r="G48" s="37">
        <f>COUNTIF(G4:G47,"5")</f>
        <v>1</v>
      </c>
      <c r="H48" s="37">
        <f>COUNTIF(H4:H47,"6")</f>
        <v>0</v>
      </c>
      <c r="I48" s="37">
        <f>COUNTIF(I4:I47,"7")</f>
        <v>2</v>
      </c>
      <c r="J48" s="37">
        <f>COUNTIF(J4:J47,"--")</f>
        <v>41</v>
      </c>
    </row>
    <row r="49" spans="1:17" x14ac:dyDescent="0.2">
      <c r="C49" s="37" t="s">
        <v>256</v>
      </c>
      <c r="D49" s="37" t="s">
        <v>257</v>
      </c>
      <c r="E49" s="37" t="s">
        <v>258</v>
      </c>
      <c r="F49" s="37" t="s">
        <v>259</v>
      </c>
      <c r="G49" s="37" t="s">
        <v>260</v>
      </c>
      <c r="H49" s="37" t="s">
        <v>148</v>
      </c>
      <c r="I49" s="37" t="s">
        <v>261</v>
      </c>
      <c r="J49" s="37" t="s">
        <v>262</v>
      </c>
    </row>
    <row r="50" spans="1:17" x14ac:dyDescent="0.2">
      <c r="C50" s="32">
        <f>C48/44</f>
        <v>0</v>
      </c>
      <c r="D50" s="32">
        <f>D48/44</f>
        <v>0</v>
      </c>
      <c r="E50" s="32">
        <f>E48/44</f>
        <v>0</v>
      </c>
      <c r="F50" s="32">
        <f>F48/44</f>
        <v>2.2727272727272728E-2</v>
      </c>
      <c r="G50" s="32">
        <f t="shared" ref="G50:J50" si="0">G48/44</f>
        <v>2.2727272727272728E-2</v>
      </c>
      <c r="H50" s="32">
        <f t="shared" si="0"/>
        <v>0</v>
      </c>
      <c r="I50" s="32">
        <f t="shared" si="0"/>
        <v>4.5454545454545456E-2</v>
      </c>
      <c r="J50" s="32">
        <f t="shared" si="0"/>
        <v>0.93181818181818177</v>
      </c>
    </row>
    <row r="57" spans="1:17" ht="15.75" x14ac:dyDescent="0.2">
      <c r="A57" s="53" t="s">
        <v>227</v>
      </c>
      <c r="B57" s="51"/>
      <c r="C57" s="51"/>
      <c r="D57" s="51"/>
      <c r="E57" s="51"/>
      <c r="F57" s="51"/>
      <c r="G57" s="51"/>
      <c r="H57" s="51"/>
      <c r="I57" s="51"/>
      <c r="J57" s="51"/>
      <c r="K57" s="51"/>
      <c r="L57" s="51"/>
      <c r="M57" s="51"/>
      <c r="N57" s="51"/>
    </row>
    <row r="58" spans="1:17" ht="15.75" x14ac:dyDescent="0.2">
      <c r="A58" s="20" t="s">
        <v>84</v>
      </c>
      <c r="B58" s="53" t="s">
        <v>85</v>
      </c>
      <c r="C58" s="51"/>
      <c r="D58" s="51"/>
      <c r="E58" s="51"/>
      <c r="F58" s="51"/>
      <c r="G58" s="51"/>
      <c r="H58" s="51"/>
      <c r="I58" s="51"/>
      <c r="J58" s="51"/>
      <c r="K58" s="51"/>
      <c r="L58" s="51"/>
    </row>
    <row r="59" spans="1:17" ht="15.75" x14ac:dyDescent="0.2">
      <c r="A59" s="53" t="s">
        <v>112</v>
      </c>
      <c r="B59" s="51"/>
      <c r="C59" s="51"/>
      <c r="D59" s="51"/>
      <c r="E59" s="51"/>
      <c r="F59" s="51"/>
      <c r="G59" s="51"/>
      <c r="H59" s="51"/>
      <c r="I59" s="51"/>
      <c r="J59" s="20"/>
      <c r="K59" s="20"/>
      <c r="L59" s="20"/>
      <c r="M59" s="20"/>
      <c r="N59" s="20"/>
      <c r="O59" s="20"/>
      <c r="P59" s="20"/>
      <c r="Q59" s="20"/>
    </row>
    <row r="60" spans="1:17" ht="15.75" x14ac:dyDescent="0.2">
      <c r="A60" s="53" t="s">
        <v>113</v>
      </c>
      <c r="B60" s="51"/>
      <c r="C60" s="51"/>
      <c r="D60" s="51"/>
      <c r="E60" s="51"/>
      <c r="F60" s="51"/>
      <c r="G60" s="51"/>
      <c r="H60" s="51"/>
      <c r="I60" s="51"/>
      <c r="J60" s="51"/>
      <c r="K60" s="51"/>
      <c r="L60" s="51"/>
      <c r="M60" s="51"/>
      <c r="N60" s="51"/>
      <c r="O60" s="51"/>
      <c r="P60" s="51"/>
      <c r="Q60" s="51"/>
    </row>
    <row r="61" spans="1:17" ht="15.75" x14ac:dyDescent="0.2">
      <c r="A61" s="53" t="s">
        <v>114</v>
      </c>
      <c r="B61" s="51"/>
      <c r="C61" s="51"/>
      <c r="D61" s="51"/>
      <c r="E61" s="51"/>
      <c r="F61" s="51"/>
      <c r="G61" s="51"/>
      <c r="H61" s="51"/>
      <c r="I61" s="20"/>
      <c r="J61" s="20"/>
      <c r="K61" s="20"/>
      <c r="L61" s="20"/>
      <c r="M61" s="20"/>
      <c r="N61" s="20"/>
      <c r="O61" s="20"/>
      <c r="P61" s="20"/>
      <c r="Q61" s="20"/>
    </row>
    <row r="62" spans="1:17" ht="15.75" x14ac:dyDescent="0.2">
      <c r="A62" s="20" t="s">
        <v>115</v>
      </c>
      <c r="B62" s="20"/>
      <c r="C62" s="20"/>
      <c r="D62" s="20"/>
      <c r="E62" s="20"/>
      <c r="F62" s="20"/>
      <c r="G62" s="20"/>
      <c r="H62" s="20"/>
      <c r="I62" s="20"/>
      <c r="J62" s="20"/>
      <c r="K62" s="20"/>
      <c r="L62" s="20"/>
      <c r="M62" s="20"/>
      <c r="N62" s="20"/>
      <c r="O62" s="20"/>
      <c r="P62" s="20"/>
      <c r="Q62" s="20"/>
    </row>
    <row r="65" spans="1:2" x14ac:dyDescent="0.2">
      <c r="A65" s="41" t="str">
        <f>BASE!A48</f>
        <v>Q</v>
      </c>
      <c r="B65" s="41" t="str">
        <f>BASE!R48</f>
        <v>What priority do you assign to the items you listed under Q6a/b? Could you clearly single out some items that could be abandoned without significant loss?</v>
      </c>
    </row>
  </sheetData>
  <sheetProtection password="D373" sheet="1" objects="1" scenarios="1"/>
  <mergeCells count="5">
    <mergeCell ref="A57:N57"/>
    <mergeCell ref="B58:L58"/>
    <mergeCell ref="A59:I59"/>
    <mergeCell ref="A60:Q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BASE!S3</f>
        <v>Q9</v>
      </c>
    </row>
    <row r="4" spans="1:2" x14ac:dyDescent="0.2">
      <c r="A4" s="21">
        <f>BASE!A4</f>
        <v>1</v>
      </c>
      <c r="B4" s="21" t="str">
        <f>BASE!S4</f>
        <v>--</v>
      </c>
    </row>
    <row r="5" spans="1:2" x14ac:dyDescent="0.2">
      <c r="A5" s="21">
        <f>BASE!A5</f>
        <v>2</v>
      </c>
      <c r="B5" s="21" t="str">
        <f>BASE!S5</f>
        <v>--</v>
      </c>
    </row>
    <row r="6" spans="1:2" x14ac:dyDescent="0.2">
      <c r="A6" s="21">
        <f>BASE!A6</f>
        <v>3</v>
      </c>
      <c r="B6" s="21" t="str">
        <f>BASE!S6</f>
        <v>--</v>
      </c>
    </row>
    <row r="7" spans="1:2" x14ac:dyDescent="0.2">
      <c r="A7" s="21">
        <f>BASE!A7</f>
        <v>4</v>
      </c>
      <c r="B7" s="21" t="str">
        <f>BASE!S7</f>
        <v>--</v>
      </c>
    </row>
    <row r="8" spans="1:2" x14ac:dyDescent="0.2">
      <c r="A8" s="21">
        <f>BASE!A8</f>
        <v>5</v>
      </c>
      <c r="B8" s="21" t="str">
        <f>BASE!S8</f>
        <v>--</v>
      </c>
    </row>
    <row r="9" spans="1:2" x14ac:dyDescent="0.2">
      <c r="A9" s="21">
        <f>BASE!A9</f>
        <v>6</v>
      </c>
      <c r="B9" s="21" t="str">
        <f>BASE!S9</f>
        <v>--</v>
      </c>
    </row>
    <row r="10" spans="1:2" x14ac:dyDescent="0.2">
      <c r="A10" s="21">
        <f>BASE!A10</f>
        <v>7</v>
      </c>
      <c r="B10" s="21" t="str">
        <f>BASE!S10</f>
        <v>--</v>
      </c>
    </row>
    <row r="11" spans="1:2" x14ac:dyDescent="0.2">
      <c r="A11" s="21">
        <f>BASE!A11</f>
        <v>8</v>
      </c>
      <c r="B11" s="21" t="str">
        <f>BASE!S11</f>
        <v>--</v>
      </c>
    </row>
    <row r="12" spans="1:2" x14ac:dyDescent="0.2">
      <c r="A12" s="21">
        <f>BASE!A12</f>
        <v>9</v>
      </c>
      <c r="B12" s="21" t="str">
        <f>BASE!S12</f>
        <v>--</v>
      </c>
    </row>
    <row r="13" spans="1:2" x14ac:dyDescent="0.2">
      <c r="A13" s="21">
        <f>BASE!A13</f>
        <v>10</v>
      </c>
      <c r="B13" s="21" t="str">
        <f>BASE!S13</f>
        <v>--</v>
      </c>
    </row>
    <row r="14" spans="1:2" x14ac:dyDescent="0.2">
      <c r="A14" s="21">
        <f>BASE!A14</f>
        <v>11</v>
      </c>
      <c r="B14" s="21" t="str">
        <f>BASE!S14</f>
        <v>--</v>
      </c>
    </row>
    <row r="15" spans="1:2" x14ac:dyDescent="0.2">
      <c r="A15" s="21">
        <f>BASE!A15</f>
        <v>12</v>
      </c>
      <c r="B15" s="21" t="str">
        <f>BASE!S15</f>
        <v>--</v>
      </c>
    </row>
    <row r="16" spans="1:2" x14ac:dyDescent="0.2">
      <c r="A16" s="21">
        <f>BASE!A16</f>
        <v>13</v>
      </c>
      <c r="B16" s="21" t="str">
        <f>BASE!S16</f>
        <v>--</v>
      </c>
    </row>
    <row r="17" spans="1:2" x14ac:dyDescent="0.2">
      <c r="A17" s="21">
        <f>BASE!A17</f>
        <v>14</v>
      </c>
      <c r="B17" s="21">
        <f>BASE!S17</f>
        <v>1</v>
      </c>
    </row>
    <row r="18" spans="1:2" x14ac:dyDescent="0.2">
      <c r="A18" s="21">
        <f>BASE!A18</f>
        <v>15</v>
      </c>
      <c r="B18" s="21" t="str">
        <f>BASE!S18</f>
        <v>--</v>
      </c>
    </row>
    <row r="19" spans="1:2" x14ac:dyDescent="0.2">
      <c r="A19" s="21">
        <f>BASE!A19</f>
        <v>16</v>
      </c>
      <c r="B19" s="21" t="str">
        <f>BASE!S19</f>
        <v>--</v>
      </c>
    </row>
    <row r="20" spans="1:2" x14ac:dyDescent="0.2">
      <c r="A20" s="21">
        <f>BASE!A20</f>
        <v>17</v>
      </c>
      <c r="B20" s="21" t="str">
        <f>BASE!S20</f>
        <v>--</v>
      </c>
    </row>
    <row r="21" spans="1:2" x14ac:dyDescent="0.2">
      <c r="A21" s="21">
        <f>BASE!A21</f>
        <v>18</v>
      </c>
      <c r="B21" s="21">
        <f>BASE!S21</f>
        <v>-1</v>
      </c>
    </row>
    <row r="22" spans="1:2" x14ac:dyDescent="0.2">
      <c r="A22" s="21">
        <f>BASE!A22</f>
        <v>19</v>
      </c>
      <c r="B22" s="21" t="str">
        <f>BASE!S22</f>
        <v>--</v>
      </c>
    </row>
    <row r="23" spans="1:2" x14ac:dyDescent="0.2">
      <c r="A23" s="21">
        <f>BASE!A23</f>
        <v>20</v>
      </c>
      <c r="B23" s="21" t="str">
        <f>BASE!S23</f>
        <v>--</v>
      </c>
    </row>
    <row r="24" spans="1:2" x14ac:dyDescent="0.2">
      <c r="A24" s="21">
        <f>BASE!A24</f>
        <v>21</v>
      </c>
      <c r="B24" s="21" t="str">
        <f>BASE!S24</f>
        <v>--</v>
      </c>
    </row>
    <row r="25" spans="1:2" x14ac:dyDescent="0.2">
      <c r="A25" s="21">
        <f>BASE!A25</f>
        <v>22</v>
      </c>
      <c r="B25" s="21" t="str">
        <f>BASE!S25</f>
        <v>--</v>
      </c>
    </row>
    <row r="26" spans="1:2" x14ac:dyDescent="0.2">
      <c r="A26" s="21">
        <f>BASE!A26</f>
        <v>23</v>
      </c>
      <c r="B26" s="21" t="str">
        <f>BASE!S26</f>
        <v>--</v>
      </c>
    </row>
    <row r="27" spans="1:2" x14ac:dyDescent="0.2">
      <c r="A27" s="21">
        <f>BASE!A27</f>
        <v>24</v>
      </c>
      <c r="B27" s="21" t="str">
        <f>BASE!S27</f>
        <v>--</v>
      </c>
    </row>
    <row r="28" spans="1:2" x14ac:dyDescent="0.2">
      <c r="A28" s="21">
        <f>BASE!A28</f>
        <v>25</v>
      </c>
      <c r="B28" s="21">
        <f>BASE!S28</f>
        <v>1</v>
      </c>
    </row>
    <row r="29" spans="1:2" x14ac:dyDescent="0.2">
      <c r="A29" s="21">
        <f>BASE!A29</f>
        <v>26</v>
      </c>
      <c r="B29" s="21" t="str">
        <f>BASE!S29</f>
        <v>--</v>
      </c>
    </row>
    <row r="30" spans="1:2" x14ac:dyDescent="0.2">
      <c r="A30" s="21">
        <f>BASE!A30</f>
        <v>27</v>
      </c>
      <c r="B30" s="21">
        <f>BASE!S30</f>
        <v>1</v>
      </c>
    </row>
    <row r="31" spans="1:2" x14ac:dyDescent="0.2">
      <c r="A31" s="21">
        <f>BASE!A31</f>
        <v>28</v>
      </c>
      <c r="B31" s="21">
        <f>BASE!S31</f>
        <v>-1</v>
      </c>
    </row>
    <row r="32" spans="1:2" x14ac:dyDescent="0.2">
      <c r="A32" s="21">
        <f>BASE!A32</f>
        <v>29</v>
      </c>
      <c r="B32" s="21" t="str">
        <f>BASE!S32</f>
        <v>--</v>
      </c>
    </row>
    <row r="33" spans="1:6" x14ac:dyDescent="0.2">
      <c r="A33" s="21">
        <f>BASE!A33</f>
        <v>30</v>
      </c>
      <c r="B33" s="21" t="str">
        <f>BASE!S33</f>
        <v>--</v>
      </c>
    </row>
    <row r="34" spans="1:6" x14ac:dyDescent="0.2">
      <c r="A34" s="21">
        <f>BASE!A34</f>
        <v>31</v>
      </c>
      <c r="B34" s="21" t="str">
        <f>BASE!S34</f>
        <v>--</v>
      </c>
    </row>
    <row r="35" spans="1:6" x14ac:dyDescent="0.2">
      <c r="A35" s="21">
        <f>BASE!A35</f>
        <v>32</v>
      </c>
      <c r="B35" s="21" t="str">
        <f>BASE!S35</f>
        <v>--</v>
      </c>
    </row>
    <row r="36" spans="1:6" x14ac:dyDescent="0.2">
      <c r="A36" s="21">
        <f>BASE!A36</f>
        <v>33</v>
      </c>
      <c r="B36" s="21" t="str">
        <f>BASE!S36</f>
        <v>--</v>
      </c>
    </row>
    <row r="37" spans="1:6" x14ac:dyDescent="0.2">
      <c r="A37" s="21">
        <f>BASE!A37</f>
        <v>34</v>
      </c>
      <c r="B37" s="21">
        <f>BASE!S37</f>
        <v>2</v>
      </c>
    </row>
    <row r="38" spans="1:6" x14ac:dyDescent="0.2">
      <c r="A38" s="21">
        <f>BASE!A38</f>
        <v>35</v>
      </c>
      <c r="B38" s="21" t="str">
        <f>BASE!S38</f>
        <v>--</v>
      </c>
    </row>
    <row r="39" spans="1:6" x14ac:dyDescent="0.2">
      <c r="A39" s="21">
        <f>BASE!A39</f>
        <v>36</v>
      </c>
      <c r="B39" s="21" t="str">
        <f>BASE!S39</f>
        <v>0,02</v>
      </c>
    </row>
    <row r="40" spans="1:6" x14ac:dyDescent="0.2">
      <c r="A40" s="21">
        <f>BASE!A40</f>
        <v>37</v>
      </c>
      <c r="B40" s="21" t="str">
        <f>BASE!S40</f>
        <v>--</v>
      </c>
    </row>
    <row r="41" spans="1:6" x14ac:dyDescent="0.2">
      <c r="A41" s="21">
        <f>BASE!A41</f>
        <v>38</v>
      </c>
      <c r="B41" s="21" t="str">
        <f>BASE!S41</f>
        <v>--</v>
      </c>
    </row>
    <row r="42" spans="1:6" x14ac:dyDescent="0.2">
      <c r="A42" s="21">
        <f>BASE!A42</f>
        <v>39</v>
      </c>
      <c r="B42" s="21" t="str">
        <f>BASE!S42</f>
        <v>--</v>
      </c>
    </row>
    <row r="43" spans="1:6" x14ac:dyDescent="0.2">
      <c r="A43" s="21">
        <f>BASE!A43</f>
        <v>40</v>
      </c>
      <c r="B43" s="21" t="str">
        <f>BASE!S43</f>
        <v>--</v>
      </c>
    </row>
    <row r="44" spans="1:6" x14ac:dyDescent="0.2">
      <c r="A44" s="21">
        <f>BASE!A44</f>
        <v>41</v>
      </c>
      <c r="B44" s="21" t="str">
        <f>BASE!S44</f>
        <v>--</v>
      </c>
    </row>
    <row r="45" spans="1:6" x14ac:dyDescent="0.2">
      <c r="A45" s="21">
        <f>BASE!A45</f>
        <v>42</v>
      </c>
      <c r="B45" s="21" t="str">
        <f>BASE!S45</f>
        <v>--</v>
      </c>
    </row>
    <row r="46" spans="1:6" x14ac:dyDescent="0.2">
      <c r="A46" s="21">
        <f>BASE!A46</f>
        <v>43</v>
      </c>
      <c r="B46" s="21" t="str">
        <f>BASE!S46</f>
        <v>--</v>
      </c>
    </row>
    <row r="47" spans="1:6" x14ac:dyDescent="0.2">
      <c r="A47" s="21">
        <f>BASE!A47</f>
        <v>44</v>
      </c>
      <c r="B47" s="37" t="str">
        <f>BASE!S47</f>
        <v>--</v>
      </c>
      <c r="C47" s="37"/>
      <c r="D47" s="37" t="s">
        <v>231</v>
      </c>
      <c r="E47" s="37"/>
      <c r="F47" s="37"/>
    </row>
    <row r="48" spans="1:6" ht="15.75" x14ac:dyDescent="0.2">
      <c r="B48" s="7">
        <f>COUNTIF(B4:B47, "2")</f>
        <v>1</v>
      </c>
      <c r="C48" s="37" t="s">
        <v>275</v>
      </c>
      <c r="D48" s="28">
        <f>B48/44</f>
        <v>2.2727272727272728E-2</v>
      </c>
      <c r="E48" s="37"/>
      <c r="F48" s="29"/>
    </row>
    <row r="49" spans="1:18" ht="15.75" x14ac:dyDescent="0.2">
      <c r="B49" s="7">
        <f>COUNTIF(B4:B47, "1")</f>
        <v>3</v>
      </c>
      <c r="C49" s="21" t="s">
        <v>274</v>
      </c>
      <c r="D49" s="28">
        <f t="shared" ref="D49:D52" si="0">B49/44</f>
        <v>6.8181818181818177E-2</v>
      </c>
      <c r="E49" s="37"/>
      <c r="F49" s="29"/>
    </row>
    <row r="50" spans="1:18" ht="15.75" x14ac:dyDescent="0.2">
      <c r="B50" s="7">
        <f>COUNTIF(B4:B47, "0,02")</f>
        <v>1</v>
      </c>
      <c r="C50" s="37" t="s">
        <v>277</v>
      </c>
      <c r="D50" s="28">
        <f t="shared" si="0"/>
        <v>2.2727272727272728E-2</v>
      </c>
      <c r="E50" s="37"/>
      <c r="F50" s="29"/>
    </row>
    <row r="51" spans="1:18" ht="15.75" x14ac:dyDescent="0.2">
      <c r="B51" s="7">
        <f>COUNTIF(B4:B47, "-1")</f>
        <v>2</v>
      </c>
      <c r="C51" s="37" t="s">
        <v>276</v>
      </c>
      <c r="D51" s="28">
        <f t="shared" si="0"/>
        <v>4.5454545454545456E-2</v>
      </c>
    </row>
    <row r="52" spans="1:18" ht="15.75" x14ac:dyDescent="0.2">
      <c r="B52" s="7">
        <f>COUNTIF(B4:B47, "--")</f>
        <v>37</v>
      </c>
      <c r="C52" s="37" t="s">
        <v>230</v>
      </c>
      <c r="D52" s="28">
        <f t="shared" si="0"/>
        <v>0.84090909090909094</v>
      </c>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86</v>
      </c>
      <c r="B58" s="53" t="s">
        <v>87</v>
      </c>
      <c r="C58" s="51"/>
      <c r="D58" s="51"/>
      <c r="E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BASE!S48</f>
        <v>If you have been involved in any of the items you listed under Q6a/b, what fraction ofaFTE8 doesinyourexperienceeachofthoseitemsrequire?9
8Full Time Equivalent
9Please include in your assessment all items that you possibly listed under Q4, in particular also those that could possibly be abandoned</v>
      </c>
    </row>
  </sheetData>
  <sheetProtection password="D373" sheet="1" objects="1" scenarios="1"/>
  <mergeCells count="5">
    <mergeCell ref="A57:O57"/>
    <mergeCell ref="B58:E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BASE!T3</f>
        <v>Q10a</v>
      </c>
    </row>
    <row r="4" spans="1:2" x14ac:dyDescent="0.2">
      <c r="A4" s="21">
        <f>BASE!A4</f>
        <v>1</v>
      </c>
      <c r="B4" s="21">
        <f>BASE!T4</f>
        <v>1</v>
      </c>
    </row>
    <row r="5" spans="1:2" x14ac:dyDescent="0.2">
      <c r="A5" s="21">
        <f>BASE!A5</f>
        <v>2</v>
      </c>
      <c r="B5" s="21">
        <f>BASE!T5</f>
        <v>1</v>
      </c>
    </row>
    <row r="6" spans="1:2" x14ac:dyDescent="0.2">
      <c r="A6" s="21">
        <f>BASE!A6</f>
        <v>3</v>
      </c>
      <c r="B6" s="21">
        <f>BASE!T6</f>
        <v>1</v>
      </c>
    </row>
    <row r="7" spans="1:2" x14ac:dyDescent="0.2">
      <c r="A7" s="21">
        <f>BASE!A7</f>
        <v>4</v>
      </c>
      <c r="B7" s="21">
        <f>BASE!T7</f>
        <v>1</v>
      </c>
    </row>
    <row r="8" spans="1:2" x14ac:dyDescent="0.2">
      <c r="A8" s="21">
        <f>BASE!A8</f>
        <v>5</v>
      </c>
      <c r="B8" s="21" t="str">
        <f>BASE!T8</f>
        <v>--</v>
      </c>
    </row>
    <row r="9" spans="1:2" x14ac:dyDescent="0.2">
      <c r="A9" s="21">
        <f>BASE!A9</f>
        <v>6</v>
      </c>
      <c r="B9" s="21" t="str">
        <f>BASE!T9</f>
        <v>--</v>
      </c>
    </row>
    <row r="10" spans="1:2" x14ac:dyDescent="0.2">
      <c r="A10" s="21">
        <f>BASE!A10</f>
        <v>7</v>
      </c>
      <c r="B10" s="21">
        <f>BASE!T10</f>
        <v>1</v>
      </c>
    </row>
    <row r="11" spans="1:2" x14ac:dyDescent="0.2">
      <c r="A11" s="21">
        <f>BASE!A11</f>
        <v>8</v>
      </c>
      <c r="B11" s="21" t="str">
        <f>BASE!T11</f>
        <v>--</v>
      </c>
    </row>
    <row r="12" spans="1:2" x14ac:dyDescent="0.2">
      <c r="A12" s="21">
        <f>BASE!A12</f>
        <v>9</v>
      </c>
      <c r="B12" s="21" t="str">
        <f>BASE!T12</f>
        <v>--</v>
      </c>
    </row>
    <row r="13" spans="1:2" x14ac:dyDescent="0.2">
      <c r="A13" s="21">
        <f>BASE!A13</f>
        <v>10</v>
      </c>
      <c r="B13" s="21">
        <f>BASE!T13</f>
        <v>1</v>
      </c>
    </row>
    <row r="14" spans="1:2" x14ac:dyDescent="0.2">
      <c r="A14" s="21">
        <f>BASE!A14</f>
        <v>11</v>
      </c>
      <c r="B14" s="21" t="str">
        <f>BASE!T14</f>
        <v>--</v>
      </c>
    </row>
    <row r="15" spans="1:2" x14ac:dyDescent="0.2">
      <c r="A15" s="21">
        <f>BASE!A15</f>
        <v>12</v>
      </c>
      <c r="B15" s="21">
        <f>BASE!T15</f>
        <v>0</v>
      </c>
    </row>
    <row r="16" spans="1:2" x14ac:dyDescent="0.2">
      <c r="A16" s="21">
        <f>BASE!A16</f>
        <v>13</v>
      </c>
      <c r="B16" s="21">
        <f>BASE!T16</f>
        <v>1</v>
      </c>
    </row>
    <row r="17" spans="1:2" x14ac:dyDescent="0.2">
      <c r="A17" s="21">
        <f>BASE!A17</f>
        <v>14</v>
      </c>
      <c r="B17" s="21">
        <f>BASE!T17</f>
        <v>0</v>
      </c>
    </row>
    <row r="18" spans="1:2" x14ac:dyDescent="0.2">
      <c r="A18" s="21">
        <f>BASE!A18</f>
        <v>15</v>
      </c>
      <c r="B18" s="21" t="str">
        <f>BASE!T18</f>
        <v>--</v>
      </c>
    </row>
    <row r="19" spans="1:2" x14ac:dyDescent="0.2">
      <c r="A19" s="21">
        <f>BASE!A19</f>
        <v>16</v>
      </c>
      <c r="B19" s="21">
        <f>BASE!T19</f>
        <v>1</v>
      </c>
    </row>
    <row r="20" spans="1:2" x14ac:dyDescent="0.2">
      <c r="A20" s="21">
        <f>BASE!A20</f>
        <v>17</v>
      </c>
      <c r="B20" s="21" t="str">
        <f>BASE!T20</f>
        <v>--</v>
      </c>
    </row>
    <row r="21" spans="1:2" x14ac:dyDescent="0.2">
      <c r="A21" s="21">
        <f>BASE!A21</f>
        <v>18</v>
      </c>
      <c r="B21" s="21">
        <f>BASE!T21</f>
        <v>1</v>
      </c>
    </row>
    <row r="22" spans="1:2" x14ac:dyDescent="0.2">
      <c r="A22" s="21">
        <f>BASE!A22</f>
        <v>19</v>
      </c>
      <c r="B22" s="21" t="str">
        <f>BASE!T22</f>
        <v>--</v>
      </c>
    </row>
    <row r="23" spans="1:2" x14ac:dyDescent="0.2">
      <c r="A23" s="21">
        <f>BASE!A23</f>
        <v>20</v>
      </c>
      <c r="B23" s="21" t="str">
        <f>BASE!T23</f>
        <v>--</v>
      </c>
    </row>
    <row r="24" spans="1:2" x14ac:dyDescent="0.2">
      <c r="A24" s="21">
        <f>BASE!A24</f>
        <v>21</v>
      </c>
      <c r="B24" s="21" t="str">
        <f>BASE!T24</f>
        <v>--</v>
      </c>
    </row>
    <row r="25" spans="1:2" x14ac:dyDescent="0.2">
      <c r="A25" s="21">
        <f>BASE!A25</f>
        <v>22</v>
      </c>
      <c r="B25" s="21" t="str">
        <f>BASE!T25</f>
        <v>--</v>
      </c>
    </row>
    <row r="26" spans="1:2" x14ac:dyDescent="0.2">
      <c r="A26" s="21">
        <f>BASE!A26</f>
        <v>23</v>
      </c>
      <c r="B26" s="21">
        <f>BASE!T26</f>
        <v>1</v>
      </c>
    </row>
    <row r="27" spans="1:2" x14ac:dyDescent="0.2">
      <c r="A27" s="21">
        <f>BASE!A27</f>
        <v>24</v>
      </c>
      <c r="B27" s="21" t="str">
        <f>BASE!T27</f>
        <v>--</v>
      </c>
    </row>
    <row r="28" spans="1:2" x14ac:dyDescent="0.2">
      <c r="A28" s="21">
        <f>BASE!A28</f>
        <v>25</v>
      </c>
      <c r="B28" s="21">
        <f>BASE!T28</f>
        <v>1</v>
      </c>
    </row>
    <row r="29" spans="1:2" x14ac:dyDescent="0.2">
      <c r="A29" s="21">
        <f>BASE!A29</f>
        <v>26</v>
      </c>
      <c r="B29" s="21">
        <f>BASE!T29</f>
        <v>0</v>
      </c>
    </row>
    <row r="30" spans="1:2" x14ac:dyDescent="0.2">
      <c r="A30" s="21">
        <f>BASE!A30</f>
        <v>27</v>
      </c>
      <c r="B30" s="21">
        <f>BASE!T30</f>
        <v>1</v>
      </c>
    </row>
    <row r="31" spans="1:2" x14ac:dyDescent="0.2">
      <c r="A31" s="21">
        <f>BASE!A31</f>
        <v>28</v>
      </c>
      <c r="B31" s="21">
        <f>BASE!T31</f>
        <v>1</v>
      </c>
    </row>
    <row r="32" spans="1:2" x14ac:dyDescent="0.2">
      <c r="A32" s="21">
        <f>BASE!A32</f>
        <v>29</v>
      </c>
      <c r="B32" s="21" t="str">
        <f>BASE!T32</f>
        <v>--</v>
      </c>
    </row>
    <row r="33" spans="1:6" x14ac:dyDescent="0.2">
      <c r="A33" s="21">
        <f>BASE!A33</f>
        <v>30</v>
      </c>
      <c r="B33" s="21">
        <f>BASE!T33</f>
        <v>1</v>
      </c>
    </row>
    <row r="34" spans="1:6" x14ac:dyDescent="0.2">
      <c r="A34" s="21">
        <f>BASE!A34</f>
        <v>31</v>
      </c>
      <c r="B34" s="21" t="str">
        <f>BASE!T34</f>
        <v>--</v>
      </c>
    </row>
    <row r="35" spans="1:6" x14ac:dyDescent="0.2">
      <c r="A35" s="21">
        <f>BASE!A35</f>
        <v>32</v>
      </c>
      <c r="B35" s="21">
        <f>BASE!T35</f>
        <v>0</v>
      </c>
    </row>
    <row r="36" spans="1:6" x14ac:dyDescent="0.2">
      <c r="A36" s="21">
        <f>BASE!A36</f>
        <v>33</v>
      </c>
      <c r="B36" s="21">
        <f>BASE!T36</f>
        <v>1</v>
      </c>
    </row>
    <row r="37" spans="1:6" x14ac:dyDescent="0.2">
      <c r="A37" s="21">
        <f>BASE!A37</f>
        <v>34</v>
      </c>
      <c r="B37" s="21">
        <f>BASE!T37</f>
        <v>1</v>
      </c>
    </row>
    <row r="38" spans="1:6" x14ac:dyDescent="0.2">
      <c r="A38" s="21">
        <f>BASE!A38</f>
        <v>35</v>
      </c>
      <c r="B38" s="21">
        <f>BASE!T38</f>
        <v>1</v>
      </c>
    </row>
    <row r="39" spans="1:6" x14ac:dyDescent="0.2">
      <c r="A39" s="21">
        <f>BASE!A39</f>
        <v>36</v>
      </c>
      <c r="B39" s="21">
        <f>BASE!T39</f>
        <v>1</v>
      </c>
    </row>
    <row r="40" spans="1:6" x14ac:dyDescent="0.2">
      <c r="A40" s="21">
        <f>BASE!A40</f>
        <v>37</v>
      </c>
      <c r="B40" s="21">
        <f>BASE!T40</f>
        <v>1</v>
      </c>
    </row>
    <row r="41" spans="1:6" x14ac:dyDescent="0.2">
      <c r="A41" s="21">
        <f>BASE!A41</f>
        <v>38</v>
      </c>
      <c r="B41" s="21" t="str">
        <f>BASE!T41</f>
        <v>--</v>
      </c>
    </row>
    <row r="42" spans="1:6" x14ac:dyDescent="0.2">
      <c r="A42" s="21">
        <f>BASE!A42</f>
        <v>39</v>
      </c>
      <c r="B42" s="21">
        <f>BASE!T42</f>
        <v>1</v>
      </c>
    </row>
    <row r="43" spans="1:6" x14ac:dyDescent="0.2">
      <c r="A43" s="21">
        <f>BASE!A43</f>
        <v>40</v>
      </c>
      <c r="B43" s="21">
        <f>BASE!T43</f>
        <v>1</v>
      </c>
    </row>
    <row r="44" spans="1:6" x14ac:dyDescent="0.2">
      <c r="A44" s="21">
        <f>BASE!A44</f>
        <v>41</v>
      </c>
      <c r="B44" s="21">
        <f>BASE!T44</f>
        <v>1</v>
      </c>
    </row>
    <row r="45" spans="1:6" x14ac:dyDescent="0.2">
      <c r="A45" s="21">
        <f>BASE!A45</f>
        <v>42</v>
      </c>
      <c r="B45" s="21">
        <f>BASE!T45</f>
        <v>1</v>
      </c>
    </row>
    <row r="46" spans="1:6" x14ac:dyDescent="0.2">
      <c r="A46" s="21">
        <f>BASE!A46</f>
        <v>43</v>
      </c>
      <c r="B46" s="21" t="str">
        <f>BASE!T46</f>
        <v>--</v>
      </c>
    </row>
    <row r="47" spans="1:6" x14ac:dyDescent="0.2">
      <c r="A47" s="21">
        <f>BASE!A47</f>
        <v>44</v>
      </c>
      <c r="B47" s="37">
        <f>BASE!T47</f>
        <v>0</v>
      </c>
      <c r="C47" s="37"/>
      <c r="D47" s="37" t="s">
        <v>231</v>
      </c>
      <c r="E47" s="37"/>
      <c r="F47" s="37"/>
    </row>
    <row r="48" spans="1:6" ht="15.75" x14ac:dyDescent="0.2">
      <c r="B48" s="7">
        <f>COUNTIF(B4:B47, "1")</f>
        <v>23</v>
      </c>
      <c r="C48" s="37" t="s">
        <v>271</v>
      </c>
      <c r="D48" s="28">
        <f>B48/44</f>
        <v>0.52272727272727271</v>
      </c>
      <c r="E48" s="37"/>
      <c r="F48" s="29"/>
    </row>
    <row r="49" spans="1:18" ht="15.75" x14ac:dyDescent="0.2">
      <c r="B49" s="7">
        <f>COUNTIF(B4:B47, "0")</f>
        <v>5</v>
      </c>
      <c r="C49" s="37" t="s">
        <v>272</v>
      </c>
      <c r="D49" s="28">
        <f>B49/44</f>
        <v>0.11363636363636363</v>
      </c>
      <c r="E49" s="37"/>
      <c r="F49" s="29"/>
    </row>
    <row r="50" spans="1:18" ht="15.75" x14ac:dyDescent="0.2">
      <c r="B50" s="7">
        <f>COUNTIF(B4:B47, "--")</f>
        <v>16</v>
      </c>
      <c r="C50" s="37" t="s">
        <v>230</v>
      </c>
      <c r="D50" s="28">
        <f>B50/44</f>
        <v>0.36363636363636365</v>
      </c>
      <c r="E50" s="37"/>
      <c r="F50" s="37"/>
    </row>
    <row r="56" spans="1:18" x14ac:dyDescent="0.2">
      <c r="A56" s="41" t="str">
        <f>BASE!A48</f>
        <v>Q</v>
      </c>
      <c r="B56" s="41" t="str">
        <f>BASE!T48</f>
        <v>Do you see an urgent need for additional activities or data services by TGICA than the ones you listed under any of the questions above?</v>
      </c>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88</v>
      </c>
      <c r="B58" s="53" t="s">
        <v>77</v>
      </c>
      <c r="C58" s="51"/>
      <c r="D58" s="51"/>
      <c r="E58" s="51"/>
      <c r="F58" s="51"/>
      <c r="G58" s="51"/>
      <c r="H58" s="51"/>
      <c r="I58" s="51"/>
      <c r="J58" s="51"/>
      <c r="K58" s="51"/>
      <c r="L58" s="51"/>
      <c r="M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BASE!T48</f>
        <v>Do you see an urgent need for additional activities or data services by TGICA than the ones you listed under any of the questions above?</v>
      </c>
    </row>
  </sheetData>
  <sheetProtection password="D373" sheet="1" objects="1" scenarios="1"/>
  <mergeCells count="5">
    <mergeCell ref="A57:O57"/>
    <mergeCell ref="B58:M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BASE!U3</f>
        <v>Q10b</v>
      </c>
    </row>
    <row r="4" spans="1:2" x14ac:dyDescent="0.2">
      <c r="A4" s="21">
        <f>BASE!A4</f>
        <v>1</v>
      </c>
      <c r="B4" s="21">
        <f>BASE!U4</f>
        <v>1</v>
      </c>
    </row>
    <row r="5" spans="1:2" x14ac:dyDescent="0.2">
      <c r="A5" s="21">
        <f>BASE!A5</f>
        <v>2</v>
      </c>
      <c r="B5" s="21">
        <f>BASE!U5</f>
        <v>1</v>
      </c>
    </row>
    <row r="6" spans="1:2" x14ac:dyDescent="0.2">
      <c r="A6" s="21">
        <f>BASE!A6</f>
        <v>3</v>
      </c>
      <c r="B6" s="21">
        <f>BASE!U6</f>
        <v>1</v>
      </c>
    </row>
    <row r="7" spans="1:2" x14ac:dyDescent="0.2">
      <c r="A7" s="21">
        <f>BASE!A7</f>
        <v>4</v>
      </c>
      <c r="B7" s="21">
        <f>BASE!U7</f>
        <v>1</v>
      </c>
    </row>
    <row r="8" spans="1:2" x14ac:dyDescent="0.2">
      <c r="A8" s="21">
        <f>BASE!A8</f>
        <v>5</v>
      </c>
      <c r="B8" s="21">
        <f>BASE!U8</f>
        <v>1</v>
      </c>
    </row>
    <row r="9" spans="1:2" x14ac:dyDescent="0.2">
      <c r="A9" s="21">
        <f>BASE!A9</f>
        <v>6</v>
      </c>
      <c r="B9" s="21" t="str">
        <f>BASE!U9</f>
        <v>--</v>
      </c>
    </row>
    <row r="10" spans="1:2" x14ac:dyDescent="0.2">
      <c r="A10" s="21">
        <f>BASE!A10</f>
        <v>7</v>
      </c>
      <c r="B10" s="21">
        <f>BASE!U10</f>
        <v>1</v>
      </c>
    </row>
    <row r="11" spans="1:2" x14ac:dyDescent="0.2">
      <c r="A11" s="21">
        <f>BASE!A11</f>
        <v>8</v>
      </c>
      <c r="B11" s="21" t="str">
        <f>BASE!U11</f>
        <v>--</v>
      </c>
    </row>
    <row r="12" spans="1:2" x14ac:dyDescent="0.2">
      <c r="A12" s="21">
        <f>BASE!A12</f>
        <v>9</v>
      </c>
      <c r="B12" s="21">
        <f>BASE!U12</f>
        <v>0</v>
      </c>
    </row>
    <row r="13" spans="1:2" x14ac:dyDescent="0.2">
      <c r="A13" s="21">
        <f>BASE!A13</f>
        <v>10</v>
      </c>
      <c r="B13" s="21" t="str">
        <f>BASE!U13</f>
        <v>--</v>
      </c>
    </row>
    <row r="14" spans="1:2" x14ac:dyDescent="0.2">
      <c r="A14" s="21">
        <f>BASE!A14</f>
        <v>11</v>
      </c>
      <c r="B14" s="21" t="str">
        <f>BASE!U14</f>
        <v>--</v>
      </c>
    </row>
    <row r="15" spans="1:2" x14ac:dyDescent="0.2">
      <c r="A15" s="21">
        <f>BASE!A15</f>
        <v>12</v>
      </c>
      <c r="B15" s="21">
        <f>BASE!U15</f>
        <v>0</v>
      </c>
    </row>
    <row r="16" spans="1:2" x14ac:dyDescent="0.2">
      <c r="A16" s="21">
        <f>BASE!A16</f>
        <v>13</v>
      </c>
      <c r="B16" s="21">
        <f>BASE!U16</f>
        <v>1</v>
      </c>
    </row>
    <row r="17" spans="1:2" x14ac:dyDescent="0.2">
      <c r="A17" s="21">
        <f>BASE!A17</f>
        <v>14</v>
      </c>
      <c r="B17" s="21" t="str">
        <f>BASE!U17</f>
        <v>--</v>
      </c>
    </row>
    <row r="18" spans="1:2" x14ac:dyDescent="0.2">
      <c r="A18" s="21">
        <f>BASE!A18</f>
        <v>15</v>
      </c>
      <c r="B18" s="21" t="str">
        <f>BASE!U18</f>
        <v>--</v>
      </c>
    </row>
    <row r="19" spans="1:2" x14ac:dyDescent="0.2">
      <c r="A19" s="21">
        <f>BASE!A19</f>
        <v>16</v>
      </c>
      <c r="B19" s="21">
        <f>BASE!U19</f>
        <v>1</v>
      </c>
    </row>
    <row r="20" spans="1:2" x14ac:dyDescent="0.2">
      <c r="A20" s="21">
        <f>BASE!A20</f>
        <v>17</v>
      </c>
      <c r="B20" s="21" t="str">
        <f>BASE!U20</f>
        <v>--</v>
      </c>
    </row>
    <row r="21" spans="1:2" x14ac:dyDescent="0.2">
      <c r="A21" s="21">
        <f>BASE!A21</f>
        <v>18</v>
      </c>
      <c r="B21" s="21">
        <f>BASE!U21</f>
        <v>1</v>
      </c>
    </row>
    <row r="22" spans="1:2" x14ac:dyDescent="0.2">
      <c r="A22" s="21">
        <f>BASE!A22</f>
        <v>19</v>
      </c>
      <c r="B22" s="21" t="str">
        <f>BASE!U22</f>
        <v>--</v>
      </c>
    </row>
    <row r="23" spans="1:2" x14ac:dyDescent="0.2">
      <c r="A23" s="21">
        <f>BASE!A23</f>
        <v>20</v>
      </c>
      <c r="B23" s="21" t="str">
        <f>BASE!U23</f>
        <v>--</v>
      </c>
    </row>
    <row r="24" spans="1:2" x14ac:dyDescent="0.2">
      <c r="A24" s="21">
        <f>BASE!A24</f>
        <v>21</v>
      </c>
      <c r="B24" s="21" t="str">
        <f>BASE!U24</f>
        <v>--</v>
      </c>
    </row>
    <row r="25" spans="1:2" x14ac:dyDescent="0.2">
      <c r="A25" s="21">
        <f>BASE!A25</f>
        <v>22</v>
      </c>
      <c r="B25" s="21">
        <f>BASE!U25</f>
        <v>1</v>
      </c>
    </row>
    <row r="26" spans="1:2" x14ac:dyDescent="0.2">
      <c r="A26" s="21">
        <f>BASE!A26</f>
        <v>23</v>
      </c>
      <c r="B26" s="21">
        <f>BASE!U26</f>
        <v>1</v>
      </c>
    </row>
    <row r="27" spans="1:2" x14ac:dyDescent="0.2">
      <c r="A27" s="21">
        <f>BASE!A27</f>
        <v>24</v>
      </c>
      <c r="B27" s="21" t="str">
        <f>BASE!U27</f>
        <v>--</v>
      </c>
    </row>
    <row r="28" spans="1:2" x14ac:dyDescent="0.2">
      <c r="A28" s="21">
        <f>BASE!A28</f>
        <v>25</v>
      </c>
      <c r="B28" s="21">
        <f>BASE!U28</f>
        <v>1</v>
      </c>
    </row>
    <row r="29" spans="1:2" x14ac:dyDescent="0.2">
      <c r="A29" s="21">
        <f>BASE!A29</f>
        <v>26</v>
      </c>
      <c r="B29" s="21">
        <f>BASE!U29</f>
        <v>1</v>
      </c>
    </row>
    <row r="30" spans="1:2" x14ac:dyDescent="0.2">
      <c r="A30" s="21">
        <f>BASE!A30</f>
        <v>27</v>
      </c>
      <c r="B30" s="21">
        <f>BASE!U30</f>
        <v>0</v>
      </c>
    </row>
    <row r="31" spans="1:2" x14ac:dyDescent="0.2">
      <c r="A31" s="21">
        <f>BASE!A31</f>
        <v>28</v>
      </c>
      <c r="B31" s="21">
        <f>BASE!U31</f>
        <v>1</v>
      </c>
    </row>
    <row r="32" spans="1:2" x14ac:dyDescent="0.2">
      <c r="A32" s="21">
        <f>BASE!A32</f>
        <v>29</v>
      </c>
      <c r="B32" s="21" t="str">
        <f>BASE!U32</f>
        <v>--</v>
      </c>
    </row>
    <row r="33" spans="1:6" x14ac:dyDescent="0.2">
      <c r="A33" s="21">
        <f>BASE!A33</f>
        <v>30</v>
      </c>
      <c r="B33" s="21">
        <f>BASE!U33</f>
        <v>1</v>
      </c>
    </row>
    <row r="34" spans="1:6" x14ac:dyDescent="0.2">
      <c r="A34" s="21">
        <f>BASE!A34</f>
        <v>31</v>
      </c>
      <c r="B34" s="21">
        <f>BASE!U34</f>
        <v>1</v>
      </c>
    </row>
    <row r="35" spans="1:6" x14ac:dyDescent="0.2">
      <c r="A35" s="21">
        <f>BASE!A35</f>
        <v>32</v>
      </c>
      <c r="B35" s="21">
        <f>BASE!U35</f>
        <v>0</v>
      </c>
    </row>
    <row r="36" spans="1:6" x14ac:dyDescent="0.2">
      <c r="A36" s="21">
        <f>BASE!A36</f>
        <v>33</v>
      </c>
      <c r="B36" s="21" t="str">
        <f>BASE!U36</f>
        <v>--</v>
      </c>
    </row>
    <row r="37" spans="1:6" x14ac:dyDescent="0.2">
      <c r="A37" s="21">
        <f>BASE!A37</f>
        <v>34</v>
      </c>
      <c r="B37" s="21">
        <f>BASE!U37</f>
        <v>1</v>
      </c>
    </row>
    <row r="38" spans="1:6" x14ac:dyDescent="0.2">
      <c r="A38" s="21">
        <f>BASE!A38</f>
        <v>35</v>
      </c>
      <c r="B38" s="21">
        <f>BASE!U38</f>
        <v>1</v>
      </c>
    </row>
    <row r="39" spans="1:6" x14ac:dyDescent="0.2">
      <c r="A39" s="21">
        <f>BASE!A39</f>
        <v>36</v>
      </c>
      <c r="B39" s="21">
        <f>BASE!U39</f>
        <v>1</v>
      </c>
    </row>
    <row r="40" spans="1:6" x14ac:dyDescent="0.2">
      <c r="A40" s="21">
        <f>BASE!A40</f>
        <v>37</v>
      </c>
      <c r="B40" s="21">
        <f>BASE!U40</f>
        <v>1</v>
      </c>
    </row>
    <row r="41" spans="1:6" x14ac:dyDescent="0.2">
      <c r="A41" s="21">
        <f>BASE!A41</f>
        <v>38</v>
      </c>
      <c r="B41" s="21" t="str">
        <f>BASE!U41</f>
        <v>--</v>
      </c>
    </row>
    <row r="42" spans="1:6" x14ac:dyDescent="0.2">
      <c r="A42" s="21">
        <f>BASE!A42</f>
        <v>39</v>
      </c>
      <c r="B42" s="21">
        <f>BASE!U42</f>
        <v>1</v>
      </c>
    </row>
    <row r="43" spans="1:6" x14ac:dyDescent="0.2">
      <c r="A43" s="21">
        <f>BASE!A43</f>
        <v>40</v>
      </c>
      <c r="B43" s="21">
        <f>BASE!U43</f>
        <v>0</v>
      </c>
    </row>
    <row r="44" spans="1:6" x14ac:dyDescent="0.2">
      <c r="A44" s="21">
        <f>BASE!A44</f>
        <v>41</v>
      </c>
      <c r="B44" s="21">
        <f>BASE!U44</f>
        <v>1</v>
      </c>
    </row>
    <row r="45" spans="1:6" x14ac:dyDescent="0.2">
      <c r="A45" s="21">
        <f>BASE!A45</f>
        <v>42</v>
      </c>
      <c r="B45" s="21">
        <f>BASE!U45</f>
        <v>1</v>
      </c>
    </row>
    <row r="46" spans="1:6" x14ac:dyDescent="0.2">
      <c r="A46" s="21">
        <f>BASE!A46</f>
        <v>43</v>
      </c>
      <c r="B46" s="21">
        <f>BASE!U46</f>
        <v>1</v>
      </c>
    </row>
    <row r="47" spans="1:6" x14ac:dyDescent="0.2">
      <c r="A47" s="21">
        <f>BASE!A47</f>
        <v>44</v>
      </c>
      <c r="B47" s="37">
        <f>BASE!U47</f>
        <v>0</v>
      </c>
      <c r="C47" s="37"/>
      <c r="D47" s="37" t="s">
        <v>231</v>
      </c>
      <c r="E47" s="37"/>
      <c r="F47" s="37"/>
    </row>
    <row r="48" spans="1:6" ht="15.75" x14ac:dyDescent="0.2">
      <c r="B48" s="7">
        <f>COUNTIF(B4:B47, "1")</f>
        <v>24</v>
      </c>
      <c r="C48" s="37" t="s">
        <v>273</v>
      </c>
      <c r="D48" s="28">
        <f>B48/44</f>
        <v>0.54545454545454541</v>
      </c>
      <c r="E48" s="37"/>
      <c r="F48" s="29"/>
    </row>
    <row r="49" spans="1:18" ht="15.75" x14ac:dyDescent="0.2">
      <c r="B49" s="7">
        <f>COUNTIF(B4:B47, "0")</f>
        <v>6</v>
      </c>
      <c r="C49" s="37" t="s">
        <v>272</v>
      </c>
      <c r="D49" s="28">
        <f>B49/44</f>
        <v>0.13636363636363635</v>
      </c>
      <c r="E49" s="37"/>
      <c r="F49" s="29"/>
    </row>
    <row r="50" spans="1:18" ht="15.75" x14ac:dyDescent="0.2">
      <c r="B50" s="7">
        <f>COUNTIF(B4:B47, "--")</f>
        <v>14</v>
      </c>
      <c r="C50" s="37" t="s">
        <v>230</v>
      </c>
      <c r="D50" s="28">
        <f>B50/44</f>
        <v>0.31818181818181818</v>
      </c>
      <c r="E50" s="37"/>
      <c r="F50" s="37"/>
    </row>
    <row r="51" spans="1:18" ht="15.75" x14ac:dyDescent="0.2">
      <c r="B51" s="7"/>
      <c r="C51" s="38"/>
      <c r="D51" s="28"/>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89</v>
      </c>
      <c r="B58" s="53" t="s">
        <v>79</v>
      </c>
      <c r="C58" s="51"/>
      <c r="D58" s="51"/>
      <c r="E58" s="51"/>
      <c r="F58" s="51"/>
      <c r="G58" s="51"/>
      <c r="H58" s="51"/>
      <c r="I58" s="51"/>
      <c r="J58" s="51"/>
      <c r="K58" s="51"/>
      <c r="L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BASE!U48</f>
        <v>Do you see an urgent need for additional activities or data services by DDC than the ones you listed under any of the questions above?</v>
      </c>
    </row>
  </sheetData>
  <sheetProtection password="D373" sheet="1" objects="1" scenarios="1"/>
  <mergeCells count="5">
    <mergeCell ref="A57:O57"/>
    <mergeCell ref="B58:L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BASE!V3</f>
        <v>Q11</v>
      </c>
    </row>
    <row r="4" spans="1:2" x14ac:dyDescent="0.2">
      <c r="A4" s="21">
        <f>BASE!A4</f>
        <v>1</v>
      </c>
      <c r="B4" s="21">
        <f>BASE!V4</f>
        <v>1</v>
      </c>
    </row>
    <row r="5" spans="1:2" x14ac:dyDescent="0.2">
      <c r="A5" s="21">
        <f>BASE!A5</f>
        <v>2</v>
      </c>
      <c r="B5" s="21" t="str">
        <f>BASE!V5</f>
        <v>--</v>
      </c>
    </row>
    <row r="6" spans="1:2" x14ac:dyDescent="0.2">
      <c r="A6" s="21">
        <f>BASE!A6</f>
        <v>3</v>
      </c>
      <c r="B6" s="21" t="str">
        <f>BASE!V6</f>
        <v>--</v>
      </c>
    </row>
    <row r="7" spans="1:2" x14ac:dyDescent="0.2">
      <c r="A7" s="21">
        <f>BASE!A7</f>
        <v>4</v>
      </c>
      <c r="B7" s="21">
        <f>BASE!V7</f>
        <v>1</v>
      </c>
    </row>
    <row r="8" spans="1:2" x14ac:dyDescent="0.2">
      <c r="A8" s="21">
        <f>BASE!A8</f>
        <v>5</v>
      </c>
      <c r="B8" s="21" t="str">
        <f>BASE!V8</f>
        <v>--</v>
      </c>
    </row>
    <row r="9" spans="1:2" x14ac:dyDescent="0.2">
      <c r="A9" s="21">
        <f>BASE!A9</f>
        <v>6</v>
      </c>
      <c r="B9" s="21" t="str">
        <f>BASE!V9</f>
        <v>--</v>
      </c>
    </row>
    <row r="10" spans="1:2" x14ac:dyDescent="0.2">
      <c r="A10" s="21">
        <f>BASE!A10</f>
        <v>7</v>
      </c>
      <c r="B10" s="21" t="str">
        <f>BASE!V10</f>
        <v>--</v>
      </c>
    </row>
    <row r="11" spans="1:2" x14ac:dyDescent="0.2">
      <c r="A11" s="21">
        <f>BASE!A11</f>
        <v>8</v>
      </c>
      <c r="B11" s="21" t="str">
        <f>BASE!V11</f>
        <v>--</v>
      </c>
    </row>
    <row r="12" spans="1:2" x14ac:dyDescent="0.2">
      <c r="A12" s="21">
        <f>BASE!A12</f>
        <v>9</v>
      </c>
      <c r="B12" s="21" t="str">
        <f>BASE!V12</f>
        <v>--</v>
      </c>
    </row>
    <row r="13" spans="1:2" x14ac:dyDescent="0.2">
      <c r="A13" s="21">
        <f>BASE!A13</f>
        <v>10</v>
      </c>
      <c r="B13" s="21" t="str">
        <f>BASE!V13</f>
        <v>--</v>
      </c>
    </row>
    <row r="14" spans="1:2" x14ac:dyDescent="0.2">
      <c r="A14" s="21">
        <f>BASE!A14</f>
        <v>11</v>
      </c>
      <c r="B14" s="21" t="str">
        <f>BASE!V14</f>
        <v>--</v>
      </c>
    </row>
    <row r="15" spans="1:2" x14ac:dyDescent="0.2">
      <c r="A15" s="21">
        <f>BASE!A15</f>
        <v>12</v>
      </c>
      <c r="B15" s="21" t="str">
        <f>BASE!V15</f>
        <v>--</v>
      </c>
    </row>
    <row r="16" spans="1:2" x14ac:dyDescent="0.2">
      <c r="A16" s="21">
        <f>BASE!A16</f>
        <v>13</v>
      </c>
      <c r="B16" s="21" t="str">
        <f>BASE!V16</f>
        <v>--</v>
      </c>
    </row>
    <row r="17" spans="1:2" x14ac:dyDescent="0.2">
      <c r="A17" s="21">
        <f>BASE!A17</f>
        <v>14</v>
      </c>
      <c r="B17" s="21" t="str">
        <f>BASE!V17</f>
        <v>--</v>
      </c>
    </row>
    <row r="18" spans="1:2" x14ac:dyDescent="0.2">
      <c r="A18" s="21">
        <f>BASE!A18</f>
        <v>15</v>
      </c>
      <c r="B18" s="21" t="str">
        <f>BASE!V18</f>
        <v>--</v>
      </c>
    </row>
    <row r="19" spans="1:2" x14ac:dyDescent="0.2">
      <c r="A19" s="21">
        <f>BASE!A19</f>
        <v>16</v>
      </c>
      <c r="B19" s="21">
        <f>BASE!V19</f>
        <v>1</v>
      </c>
    </row>
    <row r="20" spans="1:2" x14ac:dyDescent="0.2">
      <c r="A20" s="21">
        <f>BASE!A20</f>
        <v>17</v>
      </c>
      <c r="B20" s="21" t="str">
        <f>BASE!V20</f>
        <v>--</v>
      </c>
    </row>
    <row r="21" spans="1:2" x14ac:dyDescent="0.2">
      <c r="A21" s="21">
        <f>BASE!A21</f>
        <v>18</v>
      </c>
      <c r="B21" s="21" t="str">
        <f>BASE!V21</f>
        <v>--</v>
      </c>
    </row>
    <row r="22" spans="1:2" x14ac:dyDescent="0.2">
      <c r="A22" s="21">
        <f>BASE!A22</f>
        <v>19</v>
      </c>
      <c r="B22" s="21" t="str">
        <f>BASE!V22</f>
        <v>--</v>
      </c>
    </row>
    <row r="23" spans="1:2" x14ac:dyDescent="0.2">
      <c r="A23" s="21">
        <f>BASE!A23</f>
        <v>20</v>
      </c>
      <c r="B23" s="21" t="str">
        <f>BASE!V23</f>
        <v>--</v>
      </c>
    </row>
    <row r="24" spans="1:2" x14ac:dyDescent="0.2">
      <c r="A24" s="21">
        <f>BASE!A24</f>
        <v>21</v>
      </c>
      <c r="B24" s="21" t="str">
        <f>BASE!V24</f>
        <v>--</v>
      </c>
    </row>
    <row r="25" spans="1:2" x14ac:dyDescent="0.2">
      <c r="A25" s="21">
        <f>BASE!A25</f>
        <v>22</v>
      </c>
      <c r="B25" s="21" t="str">
        <f>BASE!V25</f>
        <v>--</v>
      </c>
    </row>
    <row r="26" spans="1:2" x14ac:dyDescent="0.2">
      <c r="A26" s="21">
        <f>BASE!A26</f>
        <v>23</v>
      </c>
      <c r="B26" s="21" t="str">
        <f>BASE!V26</f>
        <v>--</v>
      </c>
    </row>
    <row r="27" spans="1:2" x14ac:dyDescent="0.2">
      <c r="A27" s="21">
        <f>BASE!A27</f>
        <v>24</v>
      </c>
      <c r="B27" s="21" t="str">
        <f>BASE!V27</f>
        <v>--</v>
      </c>
    </row>
    <row r="28" spans="1:2" x14ac:dyDescent="0.2">
      <c r="A28" s="21">
        <f>BASE!A28</f>
        <v>25</v>
      </c>
      <c r="B28" s="21" t="str">
        <f>BASE!V28</f>
        <v>--</v>
      </c>
    </row>
    <row r="29" spans="1:2" x14ac:dyDescent="0.2">
      <c r="A29" s="21">
        <f>BASE!A29</f>
        <v>26</v>
      </c>
      <c r="B29" s="21" t="str">
        <f>BASE!V29</f>
        <v>0,5</v>
      </c>
    </row>
    <row r="30" spans="1:2" x14ac:dyDescent="0.2">
      <c r="A30" s="21">
        <f>BASE!A30</f>
        <v>27</v>
      </c>
      <c r="B30" s="21" t="str">
        <f>BASE!V30</f>
        <v>0,5</v>
      </c>
    </row>
    <row r="31" spans="1:2" x14ac:dyDescent="0.2">
      <c r="A31" s="21">
        <f>BASE!A31</f>
        <v>28</v>
      </c>
      <c r="B31" s="21">
        <f>BASE!V31</f>
        <v>-1</v>
      </c>
    </row>
    <row r="32" spans="1:2" x14ac:dyDescent="0.2">
      <c r="A32" s="21">
        <f>BASE!A32</f>
        <v>29</v>
      </c>
      <c r="B32" s="21" t="str">
        <f>BASE!V32</f>
        <v>--</v>
      </c>
    </row>
    <row r="33" spans="1:6" x14ac:dyDescent="0.2">
      <c r="A33" s="21">
        <f>BASE!A33</f>
        <v>30</v>
      </c>
      <c r="B33" s="21" t="str">
        <f>BASE!V33</f>
        <v>--</v>
      </c>
    </row>
    <row r="34" spans="1:6" x14ac:dyDescent="0.2">
      <c r="A34" s="21">
        <f>BASE!A34</f>
        <v>31</v>
      </c>
      <c r="B34" s="21">
        <f>BASE!V34</f>
        <v>-1</v>
      </c>
    </row>
    <row r="35" spans="1:6" x14ac:dyDescent="0.2">
      <c r="A35" s="21">
        <f>BASE!A35</f>
        <v>32</v>
      </c>
      <c r="B35" s="21" t="str">
        <f>BASE!V35</f>
        <v>--</v>
      </c>
    </row>
    <row r="36" spans="1:6" x14ac:dyDescent="0.2">
      <c r="A36" s="21">
        <f>BASE!A36</f>
        <v>33</v>
      </c>
      <c r="B36" s="21" t="str">
        <f>BASE!V36</f>
        <v>--</v>
      </c>
    </row>
    <row r="37" spans="1:6" x14ac:dyDescent="0.2">
      <c r="A37" s="21">
        <f>BASE!A37</f>
        <v>34</v>
      </c>
      <c r="B37" s="21">
        <f>BASE!V37</f>
        <v>2</v>
      </c>
    </row>
    <row r="38" spans="1:6" x14ac:dyDescent="0.2">
      <c r="A38" s="21">
        <f>BASE!A38</f>
        <v>35</v>
      </c>
      <c r="B38" s="21" t="str">
        <f>BASE!V38</f>
        <v>--</v>
      </c>
    </row>
    <row r="39" spans="1:6" x14ac:dyDescent="0.2">
      <c r="A39" s="21">
        <f>BASE!A39</f>
        <v>36</v>
      </c>
      <c r="B39" s="21" t="str">
        <f>BASE!V39</f>
        <v>--</v>
      </c>
    </row>
    <row r="40" spans="1:6" x14ac:dyDescent="0.2">
      <c r="A40" s="21">
        <f>BASE!A40</f>
        <v>37</v>
      </c>
      <c r="B40" s="21" t="str">
        <f>BASE!V40</f>
        <v>--</v>
      </c>
    </row>
    <row r="41" spans="1:6" x14ac:dyDescent="0.2">
      <c r="A41" s="21">
        <f>BASE!A41</f>
        <v>38</v>
      </c>
      <c r="B41" s="21" t="str">
        <f>BASE!V41</f>
        <v>--</v>
      </c>
    </row>
    <row r="42" spans="1:6" x14ac:dyDescent="0.2">
      <c r="A42" s="21">
        <f>BASE!A42</f>
        <v>39</v>
      </c>
      <c r="B42" s="21">
        <f>BASE!V42</f>
        <v>2</v>
      </c>
    </row>
    <row r="43" spans="1:6" x14ac:dyDescent="0.2">
      <c r="A43" s="21">
        <f>BASE!A43</f>
        <v>40</v>
      </c>
      <c r="B43" s="21" t="str">
        <f>BASE!V43</f>
        <v>--</v>
      </c>
    </row>
    <row r="44" spans="1:6" x14ac:dyDescent="0.2">
      <c r="A44" s="21">
        <f>BASE!A44</f>
        <v>41</v>
      </c>
      <c r="B44" s="21" t="str">
        <f>BASE!V44</f>
        <v>--</v>
      </c>
    </row>
    <row r="45" spans="1:6" x14ac:dyDescent="0.2">
      <c r="A45" s="21">
        <f>BASE!A45</f>
        <v>42</v>
      </c>
      <c r="B45" s="21" t="str">
        <f>BASE!V45</f>
        <v>--</v>
      </c>
    </row>
    <row r="46" spans="1:6" x14ac:dyDescent="0.2">
      <c r="A46" s="21">
        <f>BASE!A46</f>
        <v>43</v>
      </c>
      <c r="B46" s="21" t="str">
        <f>BASE!V46</f>
        <v>--</v>
      </c>
    </row>
    <row r="47" spans="1:6" x14ac:dyDescent="0.2">
      <c r="A47" s="21">
        <f>BASE!A47</f>
        <v>44</v>
      </c>
      <c r="B47" s="37" t="str">
        <f>BASE!V47</f>
        <v>--</v>
      </c>
      <c r="C47" s="37"/>
      <c r="D47" s="37" t="s">
        <v>231</v>
      </c>
      <c r="E47" s="37"/>
      <c r="F47" s="37"/>
    </row>
    <row r="48" spans="1:6" ht="15.75" x14ac:dyDescent="0.2">
      <c r="B48" s="7">
        <f>COUNTIF(B4:B47, "2")</f>
        <v>2</v>
      </c>
      <c r="C48" s="37" t="s">
        <v>275</v>
      </c>
      <c r="D48" s="28">
        <f>B48/44</f>
        <v>4.5454545454545456E-2</v>
      </c>
      <c r="E48" s="37"/>
      <c r="F48" s="29"/>
    </row>
    <row r="49" spans="1:18" ht="15.75" x14ac:dyDescent="0.2">
      <c r="B49" s="7">
        <f>COUNTIF(B4:B47, "1")</f>
        <v>3</v>
      </c>
      <c r="C49" s="37" t="s">
        <v>274</v>
      </c>
      <c r="D49" s="28">
        <f t="shared" ref="D49:D52" si="0">B49/44</f>
        <v>6.8181818181818177E-2</v>
      </c>
      <c r="E49" s="37"/>
      <c r="F49" s="29"/>
    </row>
    <row r="50" spans="1:18" ht="15.75" x14ac:dyDescent="0.2">
      <c r="B50" s="7">
        <f>COUNTIF(B4:B47, "0,5")</f>
        <v>2</v>
      </c>
      <c r="C50" s="37" t="s">
        <v>278</v>
      </c>
      <c r="D50" s="28">
        <f t="shared" si="0"/>
        <v>4.5454545454545456E-2</v>
      </c>
      <c r="E50" s="37"/>
      <c r="F50" s="29"/>
    </row>
    <row r="51" spans="1:18" ht="15.75" x14ac:dyDescent="0.2">
      <c r="B51" s="7">
        <f>COUNTIF(B4:B47, "-1")</f>
        <v>2</v>
      </c>
      <c r="C51" s="37" t="s">
        <v>276</v>
      </c>
      <c r="D51" s="28">
        <f t="shared" si="0"/>
        <v>4.5454545454545456E-2</v>
      </c>
      <c r="E51" s="37"/>
      <c r="F51" s="37"/>
    </row>
    <row r="52" spans="1:18" ht="15.75" x14ac:dyDescent="0.2">
      <c r="B52" s="7">
        <f>COUNTIF(B4:B47, "--")</f>
        <v>35</v>
      </c>
      <c r="C52" s="37" t="s">
        <v>230</v>
      </c>
      <c r="D52" s="28">
        <f t="shared" si="0"/>
        <v>0.79545454545454541</v>
      </c>
      <c r="E52" s="37"/>
      <c r="F52" s="37"/>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90</v>
      </c>
      <c r="B58" s="53" t="s">
        <v>87</v>
      </c>
      <c r="C58" s="51"/>
      <c r="D58" s="51"/>
      <c r="E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BASE!V48</f>
        <v>If you listed any items under Q10a/b, what fraction of a FTE do you expect would each of these items require?</v>
      </c>
    </row>
  </sheetData>
  <sheetProtection password="D373" sheet="1" objects="1" scenarios="1"/>
  <mergeCells count="5">
    <mergeCell ref="A57:O57"/>
    <mergeCell ref="B58:E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65"/>
  <sheetViews>
    <sheetView zoomScale="75" zoomScaleNormal="75" zoomScalePageLayoutView="75" workbookViewId="0">
      <selection activeCell="Q50" sqref="Q50"/>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BASE!W3</f>
        <v>Q12a</v>
      </c>
    </row>
    <row r="4" spans="1:2" x14ac:dyDescent="0.2">
      <c r="A4" s="21">
        <f>BASE!A4</f>
        <v>1</v>
      </c>
      <c r="B4" s="21">
        <f>BASE!W4</f>
        <v>1</v>
      </c>
    </row>
    <row r="5" spans="1:2" x14ac:dyDescent="0.2">
      <c r="A5" s="21">
        <f>BASE!A5</f>
        <v>2</v>
      </c>
      <c r="B5" s="21">
        <f>BASE!W5</f>
        <v>1</v>
      </c>
    </row>
    <row r="6" spans="1:2" x14ac:dyDescent="0.2">
      <c r="A6" s="21">
        <f>BASE!A6</f>
        <v>3</v>
      </c>
      <c r="B6" s="21">
        <f>BASE!W6</f>
        <v>1</v>
      </c>
    </row>
    <row r="7" spans="1:2" x14ac:dyDescent="0.2">
      <c r="A7" s="21">
        <f>BASE!A7</f>
        <v>4</v>
      </c>
      <c r="B7" s="21">
        <f>BASE!W7</f>
        <v>1</v>
      </c>
    </row>
    <row r="8" spans="1:2" x14ac:dyDescent="0.2">
      <c r="A8" s="21">
        <f>BASE!A8</f>
        <v>5</v>
      </c>
      <c r="B8" s="21" t="str">
        <f>BASE!W8</f>
        <v>--</v>
      </c>
    </row>
    <row r="9" spans="1:2" x14ac:dyDescent="0.2">
      <c r="A9" s="21">
        <f>BASE!A9</f>
        <v>6</v>
      </c>
      <c r="B9" s="21">
        <f>BASE!W9</f>
        <v>1</v>
      </c>
    </row>
    <row r="10" spans="1:2" x14ac:dyDescent="0.2">
      <c r="A10" s="21">
        <f>BASE!A10</f>
        <v>7</v>
      </c>
      <c r="B10" s="21">
        <f>BASE!W10</f>
        <v>0</v>
      </c>
    </row>
    <row r="11" spans="1:2" x14ac:dyDescent="0.2">
      <c r="A11" s="21">
        <f>BASE!A11</f>
        <v>8</v>
      </c>
      <c r="B11" s="21" t="str">
        <f>BASE!W11</f>
        <v>--</v>
      </c>
    </row>
    <row r="12" spans="1:2" x14ac:dyDescent="0.2">
      <c r="A12" s="21">
        <f>BASE!A12</f>
        <v>9</v>
      </c>
      <c r="B12" s="21">
        <f>BASE!W12</f>
        <v>0</v>
      </c>
    </row>
    <row r="13" spans="1:2" x14ac:dyDescent="0.2">
      <c r="A13" s="21">
        <f>BASE!A13</f>
        <v>10</v>
      </c>
      <c r="B13" s="21" t="str">
        <f>BASE!W13</f>
        <v>--</v>
      </c>
    </row>
    <row r="14" spans="1:2" x14ac:dyDescent="0.2">
      <c r="A14" s="21">
        <f>BASE!A14</f>
        <v>11</v>
      </c>
      <c r="B14" s="21" t="str">
        <f>BASE!W14</f>
        <v>--</v>
      </c>
    </row>
    <row r="15" spans="1:2" x14ac:dyDescent="0.2">
      <c r="A15" s="21">
        <f>BASE!A15</f>
        <v>12</v>
      </c>
      <c r="B15" s="21">
        <f>BASE!W15</f>
        <v>0</v>
      </c>
    </row>
    <row r="16" spans="1:2" x14ac:dyDescent="0.2">
      <c r="A16" s="21">
        <f>BASE!A16</f>
        <v>13</v>
      </c>
      <c r="B16" s="21">
        <f>BASE!W16</f>
        <v>1</v>
      </c>
    </row>
    <row r="17" spans="1:2" x14ac:dyDescent="0.2">
      <c r="A17" s="21">
        <f>BASE!A17</f>
        <v>14</v>
      </c>
      <c r="B17" s="21" t="str">
        <f>BASE!W17</f>
        <v>--</v>
      </c>
    </row>
    <row r="18" spans="1:2" x14ac:dyDescent="0.2">
      <c r="A18" s="21">
        <f>BASE!A18</f>
        <v>15</v>
      </c>
      <c r="B18" s="21" t="str">
        <f>BASE!W18</f>
        <v>--</v>
      </c>
    </row>
    <row r="19" spans="1:2" x14ac:dyDescent="0.2">
      <c r="A19" s="21">
        <f>BASE!A19</f>
        <v>16</v>
      </c>
      <c r="B19" s="21">
        <f>BASE!W19</f>
        <v>1</v>
      </c>
    </row>
    <row r="20" spans="1:2" x14ac:dyDescent="0.2">
      <c r="A20" s="21">
        <f>BASE!A20</f>
        <v>17</v>
      </c>
      <c r="B20" s="21">
        <f>BASE!W20</f>
        <v>0</v>
      </c>
    </row>
    <row r="21" spans="1:2" x14ac:dyDescent="0.2">
      <c r="A21" s="21">
        <f>BASE!A21</f>
        <v>18</v>
      </c>
      <c r="B21" s="21">
        <f>BASE!W21</f>
        <v>1</v>
      </c>
    </row>
    <row r="22" spans="1:2" x14ac:dyDescent="0.2">
      <c r="A22" s="21">
        <f>BASE!A22</f>
        <v>19</v>
      </c>
      <c r="B22" s="21" t="str">
        <f>BASE!W22</f>
        <v>--</v>
      </c>
    </row>
    <row r="23" spans="1:2" x14ac:dyDescent="0.2">
      <c r="A23" s="21">
        <f>BASE!A23</f>
        <v>20</v>
      </c>
      <c r="B23" s="21">
        <f>BASE!W23</f>
        <v>1</v>
      </c>
    </row>
    <row r="24" spans="1:2" x14ac:dyDescent="0.2">
      <c r="A24" s="21">
        <f>BASE!A24</f>
        <v>21</v>
      </c>
      <c r="B24" s="21" t="str">
        <f>BASE!W24</f>
        <v>--</v>
      </c>
    </row>
    <row r="25" spans="1:2" x14ac:dyDescent="0.2">
      <c r="A25" s="21">
        <f>BASE!A25</f>
        <v>22</v>
      </c>
      <c r="B25" s="21" t="str">
        <f>BASE!W25</f>
        <v>--</v>
      </c>
    </row>
    <row r="26" spans="1:2" x14ac:dyDescent="0.2">
      <c r="A26" s="21">
        <f>BASE!A26</f>
        <v>23</v>
      </c>
      <c r="B26" s="21">
        <f>BASE!W26</f>
        <v>1</v>
      </c>
    </row>
    <row r="27" spans="1:2" x14ac:dyDescent="0.2">
      <c r="A27" s="21">
        <f>BASE!A27</f>
        <v>24</v>
      </c>
      <c r="B27" s="21">
        <f>BASE!W27</f>
        <v>-1</v>
      </c>
    </row>
    <row r="28" spans="1:2" x14ac:dyDescent="0.2">
      <c r="A28" s="21">
        <f>BASE!A28</f>
        <v>25</v>
      </c>
      <c r="B28" s="21">
        <f>BASE!W28</f>
        <v>1</v>
      </c>
    </row>
    <row r="29" spans="1:2" x14ac:dyDescent="0.2">
      <c r="A29" s="21">
        <f>BASE!A29</f>
        <v>26</v>
      </c>
      <c r="B29" s="21">
        <f>BASE!W29</f>
        <v>1</v>
      </c>
    </row>
    <row r="30" spans="1:2" x14ac:dyDescent="0.2">
      <c r="A30" s="21">
        <f>BASE!A30</f>
        <v>27</v>
      </c>
      <c r="B30" s="21">
        <f>BASE!W30</f>
        <v>1</v>
      </c>
    </row>
    <row r="31" spans="1:2" x14ac:dyDescent="0.2">
      <c r="A31" s="21">
        <f>BASE!A31</f>
        <v>28</v>
      </c>
      <c r="B31" s="21">
        <f>BASE!W31</f>
        <v>1</v>
      </c>
    </row>
    <row r="32" spans="1:2" x14ac:dyDescent="0.2">
      <c r="A32" s="21">
        <f>BASE!A32</f>
        <v>29</v>
      </c>
      <c r="B32" s="21" t="str">
        <f>BASE!W32</f>
        <v>--</v>
      </c>
    </row>
    <row r="33" spans="1:6" x14ac:dyDescent="0.2">
      <c r="A33" s="21">
        <f>BASE!A33</f>
        <v>30</v>
      </c>
      <c r="B33" s="21">
        <f>BASE!W33</f>
        <v>1</v>
      </c>
    </row>
    <row r="34" spans="1:6" x14ac:dyDescent="0.2">
      <c r="A34" s="21">
        <f>BASE!A34</f>
        <v>31</v>
      </c>
      <c r="B34" s="21">
        <f>BASE!W34</f>
        <v>1</v>
      </c>
    </row>
    <row r="35" spans="1:6" x14ac:dyDescent="0.2">
      <c r="A35" s="21">
        <f>BASE!A35</f>
        <v>32</v>
      </c>
      <c r="B35" s="21">
        <f>BASE!W35</f>
        <v>1</v>
      </c>
    </row>
    <row r="36" spans="1:6" x14ac:dyDescent="0.2">
      <c r="A36" s="21">
        <f>BASE!A36</f>
        <v>33</v>
      </c>
      <c r="B36" s="21" t="str">
        <f>BASE!W36</f>
        <v>--</v>
      </c>
    </row>
    <row r="37" spans="1:6" x14ac:dyDescent="0.2">
      <c r="A37" s="21">
        <f>BASE!A37</f>
        <v>34</v>
      </c>
      <c r="B37" s="21">
        <f>BASE!W37</f>
        <v>1</v>
      </c>
    </row>
    <row r="38" spans="1:6" x14ac:dyDescent="0.2">
      <c r="A38" s="21">
        <f>BASE!A38</f>
        <v>35</v>
      </c>
      <c r="B38" s="21">
        <f>BASE!W38</f>
        <v>1</v>
      </c>
    </row>
    <row r="39" spans="1:6" x14ac:dyDescent="0.2">
      <c r="A39" s="21">
        <f>BASE!A39</f>
        <v>36</v>
      </c>
      <c r="B39" s="21">
        <f>BASE!W39</f>
        <v>1</v>
      </c>
    </row>
    <row r="40" spans="1:6" x14ac:dyDescent="0.2">
      <c r="A40" s="21">
        <f>BASE!A40</f>
        <v>37</v>
      </c>
      <c r="B40" s="21">
        <f>BASE!W40</f>
        <v>1</v>
      </c>
    </row>
    <row r="41" spans="1:6" x14ac:dyDescent="0.2">
      <c r="A41" s="21">
        <f>BASE!A41</f>
        <v>38</v>
      </c>
      <c r="B41" s="21" t="str">
        <f>BASE!W41</f>
        <v>--</v>
      </c>
    </row>
    <row r="42" spans="1:6" x14ac:dyDescent="0.2">
      <c r="A42" s="21">
        <f>BASE!A42</f>
        <v>39</v>
      </c>
      <c r="B42" s="21">
        <f>BASE!W42</f>
        <v>1</v>
      </c>
    </row>
    <row r="43" spans="1:6" x14ac:dyDescent="0.2">
      <c r="A43" s="21">
        <f>BASE!A43</f>
        <v>40</v>
      </c>
      <c r="B43" s="21">
        <f>BASE!W43</f>
        <v>1</v>
      </c>
    </row>
    <row r="44" spans="1:6" x14ac:dyDescent="0.2">
      <c r="A44" s="21">
        <f>BASE!A44</f>
        <v>41</v>
      </c>
      <c r="B44" s="21">
        <f>BASE!W44</f>
        <v>0</v>
      </c>
    </row>
    <row r="45" spans="1:6" x14ac:dyDescent="0.2">
      <c r="A45" s="21">
        <f>BASE!A45</f>
        <v>42</v>
      </c>
      <c r="B45" s="21" t="str">
        <f>BASE!W45</f>
        <v>--</v>
      </c>
    </row>
    <row r="46" spans="1:6" x14ac:dyDescent="0.2">
      <c r="A46" s="21">
        <f>BASE!A46</f>
        <v>43</v>
      </c>
      <c r="B46" s="21">
        <f>BASE!W46</f>
        <v>1</v>
      </c>
    </row>
    <row r="47" spans="1:6" x14ac:dyDescent="0.2">
      <c r="A47" s="21">
        <f>BASE!A47</f>
        <v>44</v>
      </c>
      <c r="B47" s="38">
        <f>BASE!W47</f>
        <v>0</v>
      </c>
      <c r="C47" s="38"/>
      <c r="D47" s="38" t="s">
        <v>231</v>
      </c>
      <c r="E47" s="38"/>
      <c r="F47" s="38"/>
    </row>
    <row r="48" spans="1:6" ht="15.75" x14ac:dyDescent="0.2">
      <c r="B48" s="7">
        <f>COUNTIF(B4:B47, "1")</f>
        <v>24</v>
      </c>
      <c r="C48" s="38" t="s">
        <v>271</v>
      </c>
      <c r="D48" s="28">
        <f>B48/44</f>
        <v>0.54545454545454541</v>
      </c>
      <c r="E48" s="38"/>
      <c r="F48" s="29"/>
    </row>
    <row r="49" spans="1:18" ht="15.75" x14ac:dyDescent="0.2">
      <c r="B49" s="7">
        <f>COUNTIF(B4:B47, "0")</f>
        <v>6</v>
      </c>
      <c r="C49" s="38" t="s">
        <v>279</v>
      </c>
      <c r="D49" s="28">
        <f>B49/44</f>
        <v>0.13636363636363635</v>
      </c>
      <c r="E49" s="38"/>
      <c r="F49" s="29"/>
    </row>
    <row r="50" spans="1:18" ht="15.75" x14ac:dyDescent="0.2">
      <c r="B50" s="7">
        <f>COUNTIF(B4:B47, "--")</f>
        <v>13</v>
      </c>
      <c r="C50" s="38" t="s">
        <v>230</v>
      </c>
      <c r="D50" s="28">
        <f>B50/44</f>
        <v>0.29545454545454547</v>
      </c>
      <c r="E50" s="38"/>
      <c r="F50" s="38"/>
    </row>
    <row r="51" spans="1:18" ht="15.75" x14ac:dyDescent="0.2">
      <c r="B51" s="7">
        <f>COUNTIF(B4:B47, "-1")</f>
        <v>1</v>
      </c>
      <c r="C51" t="s">
        <v>276</v>
      </c>
      <c r="D51" s="28">
        <f>B51/44</f>
        <v>2.2727272727272728E-2</v>
      </c>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91</v>
      </c>
      <c r="B58" s="53" t="s">
        <v>92</v>
      </c>
      <c r="C58" s="51"/>
      <c r="D58" s="51"/>
      <c r="E58" s="51"/>
      <c r="F58" s="51"/>
      <c r="G58" s="51"/>
      <c r="H58" s="51"/>
      <c r="I58" s="51"/>
      <c r="J58" s="51"/>
      <c r="K58" s="51"/>
      <c r="L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BASE!W48</f>
        <v>Do you see a need for specific activities or data services by TGICA after the completion of a particular IPCC product to support transparency and traceability of IPCC assessments?</v>
      </c>
    </row>
  </sheetData>
  <sheetProtection password="D373" sheet="1" objects="1" scenarios="1"/>
  <mergeCells count="5">
    <mergeCell ref="A57:O57"/>
    <mergeCell ref="B58:L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BASE!X3</f>
        <v>Q12b</v>
      </c>
    </row>
    <row r="4" spans="1:2" x14ac:dyDescent="0.2">
      <c r="A4" s="21">
        <f>BASE!A4</f>
        <v>1</v>
      </c>
      <c r="B4" s="21">
        <f>BASE!X4</f>
        <v>1</v>
      </c>
    </row>
    <row r="5" spans="1:2" x14ac:dyDescent="0.2">
      <c r="A5" s="21">
        <f>BASE!A5</f>
        <v>2</v>
      </c>
      <c r="B5" s="21">
        <f>BASE!X5</f>
        <v>1</v>
      </c>
    </row>
    <row r="6" spans="1:2" x14ac:dyDescent="0.2">
      <c r="A6" s="21">
        <f>BASE!A6</f>
        <v>3</v>
      </c>
      <c r="B6" s="21">
        <f>BASE!X6</f>
        <v>1</v>
      </c>
    </row>
    <row r="7" spans="1:2" x14ac:dyDescent="0.2">
      <c r="A7" s="21">
        <f>BASE!A7</f>
        <v>4</v>
      </c>
      <c r="B7" s="21">
        <f>BASE!X7</f>
        <v>1</v>
      </c>
    </row>
    <row r="8" spans="1:2" x14ac:dyDescent="0.2">
      <c r="A8" s="21">
        <f>BASE!A8</f>
        <v>5</v>
      </c>
      <c r="B8" s="21" t="str">
        <f>BASE!X8</f>
        <v>--</v>
      </c>
    </row>
    <row r="9" spans="1:2" x14ac:dyDescent="0.2">
      <c r="A9" s="21">
        <f>BASE!A9</f>
        <v>6</v>
      </c>
      <c r="B9" s="21">
        <f>BASE!X9</f>
        <v>1</v>
      </c>
    </row>
    <row r="10" spans="1:2" x14ac:dyDescent="0.2">
      <c r="A10" s="21">
        <f>BASE!A10</f>
        <v>7</v>
      </c>
      <c r="B10" s="21">
        <f>BASE!X10</f>
        <v>0</v>
      </c>
    </row>
    <row r="11" spans="1:2" x14ac:dyDescent="0.2">
      <c r="A11" s="21">
        <f>BASE!A11</f>
        <v>8</v>
      </c>
      <c r="B11" s="21" t="str">
        <f>BASE!X11</f>
        <v>--</v>
      </c>
    </row>
    <row r="12" spans="1:2" x14ac:dyDescent="0.2">
      <c r="A12" s="21">
        <f>BASE!A12</f>
        <v>9</v>
      </c>
      <c r="B12" s="21">
        <f>BASE!X12</f>
        <v>0</v>
      </c>
    </row>
    <row r="13" spans="1:2" x14ac:dyDescent="0.2">
      <c r="A13" s="21">
        <f>BASE!A13</f>
        <v>10</v>
      </c>
      <c r="B13" s="21" t="str">
        <f>BASE!X13</f>
        <v>--</v>
      </c>
    </row>
    <row r="14" spans="1:2" x14ac:dyDescent="0.2">
      <c r="A14" s="21">
        <f>BASE!A14</f>
        <v>11</v>
      </c>
      <c r="B14" s="21" t="str">
        <f>BASE!X14</f>
        <v>--</v>
      </c>
    </row>
    <row r="15" spans="1:2" x14ac:dyDescent="0.2">
      <c r="A15" s="21">
        <f>BASE!A15</f>
        <v>12</v>
      </c>
      <c r="B15" s="21">
        <f>BASE!X15</f>
        <v>0</v>
      </c>
    </row>
    <row r="16" spans="1:2" x14ac:dyDescent="0.2">
      <c r="A16" s="21">
        <f>BASE!A16</f>
        <v>13</v>
      </c>
      <c r="B16" s="21">
        <f>BASE!X16</f>
        <v>1</v>
      </c>
    </row>
    <row r="17" spans="1:2" x14ac:dyDescent="0.2">
      <c r="A17" s="21">
        <f>BASE!A17</f>
        <v>14</v>
      </c>
      <c r="B17" s="21">
        <f>BASE!X17</f>
        <v>0</v>
      </c>
    </row>
    <row r="18" spans="1:2" x14ac:dyDescent="0.2">
      <c r="A18" s="21">
        <f>BASE!A18</f>
        <v>15</v>
      </c>
      <c r="B18" s="21" t="str">
        <f>BASE!X18</f>
        <v>--</v>
      </c>
    </row>
    <row r="19" spans="1:2" x14ac:dyDescent="0.2">
      <c r="A19" s="21">
        <f>BASE!A19</f>
        <v>16</v>
      </c>
      <c r="B19" s="21">
        <f>BASE!X19</f>
        <v>1</v>
      </c>
    </row>
    <row r="20" spans="1:2" x14ac:dyDescent="0.2">
      <c r="A20" s="21">
        <f>BASE!A20</f>
        <v>17</v>
      </c>
      <c r="B20" s="21">
        <f>BASE!X20</f>
        <v>0</v>
      </c>
    </row>
    <row r="21" spans="1:2" x14ac:dyDescent="0.2">
      <c r="A21" s="21">
        <f>BASE!A21</f>
        <v>18</v>
      </c>
      <c r="B21" s="21">
        <f>BASE!X21</f>
        <v>1</v>
      </c>
    </row>
    <row r="22" spans="1:2" x14ac:dyDescent="0.2">
      <c r="A22" s="21">
        <f>BASE!A22</f>
        <v>19</v>
      </c>
      <c r="B22" s="21" t="str">
        <f>BASE!X22</f>
        <v>--</v>
      </c>
    </row>
    <row r="23" spans="1:2" x14ac:dyDescent="0.2">
      <c r="A23" s="21">
        <f>BASE!A23</f>
        <v>20</v>
      </c>
      <c r="B23" s="21">
        <f>BASE!X23</f>
        <v>1</v>
      </c>
    </row>
    <row r="24" spans="1:2" x14ac:dyDescent="0.2">
      <c r="A24" s="21">
        <f>BASE!A24</f>
        <v>21</v>
      </c>
      <c r="B24" s="21" t="str">
        <f>BASE!X24</f>
        <v>--</v>
      </c>
    </row>
    <row r="25" spans="1:2" x14ac:dyDescent="0.2">
      <c r="A25" s="21">
        <f>BASE!A25</f>
        <v>22</v>
      </c>
      <c r="B25" s="21">
        <f>BASE!X25</f>
        <v>0</v>
      </c>
    </row>
    <row r="26" spans="1:2" x14ac:dyDescent="0.2">
      <c r="A26" s="21">
        <f>BASE!A26</f>
        <v>23</v>
      </c>
      <c r="B26" s="21">
        <f>BASE!X26</f>
        <v>1</v>
      </c>
    </row>
    <row r="27" spans="1:2" x14ac:dyDescent="0.2">
      <c r="A27" s="21">
        <f>BASE!A27</f>
        <v>24</v>
      </c>
      <c r="B27" s="21">
        <f>BASE!X27</f>
        <v>-1</v>
      </c>
    </row>
    <row r="28" spans="1:2" x14ac:dyDescent="0.2">
      <c r="A28" s="21">
        <f>BASE!A28</f>
        <v>25</v>
      </c>
      <c r="B28" s="21">
        <f>BASE!X28</f>
        <v>1</v>
      </c>
    </row>
    <row r="29" spans="1:2" x14ac:dyDescent="0.2">
      <c r="A29" s="21">
        <f>BASE!A29</f>
        <v>26</v>
      </c>
      <c r="B29" s="21">
        <f>BASE!X29</f>
        <v>1</v>
      </c>
    </row>
    <row r="30" spans="1:2" x14ac:dyDescent="0.2">
      <c r="A30" s="21">
        <f>BASE!A30</f>
        <v>27</v>
      </c>
      <c r="B30" s="21">
        <f>BASE!X30</f>
        <v>1</v>
      </c>
    </row>
    <row r="31" spans="1:2" x14ac:dyDescent="0.2">
      <c r="A31" s="21">
        <f>BASE!A31</f>
        <v>28</v>
      </c>
      <c r="B31" s="21">
        <f>BASE!X31</f>
        <v>1</v>
      </c>
    </row>
    <row r="32" spans="1:2" x14ac:dyDescent="0.2">
      <c r="A32" s="21">
        <f>BASE!A32</f>
        <v>29</v>
      </c>
      <c r="B32" s="21" t="str">
        <f>BASE!X32</f>
        <v>--</v>
      </c>
    </row>
    <row r="33" spans="1:6" x14ac:dyDescent="0.2">
      <c r="A33" s="21">
        <f>BASE!A33</f>
        <v>30</v>
      </c>
      <c r="B33" s="21">
        <f>BASE!X33</f>
        <v>1</v>
      </c>
    </row>
    <row r="34" spans="1:6" x14ac:dyDescent="0.2">
      <c r="A34" s="21">
        <f>BASE!A34</f>
        <v>31</v>
      </c>
      <c r="B34" s="21">
        <f>BASE!X34</f>
        <v>1</v>
      </c>
    </row>
    <row r="35" spans="1:6" x14ac:dyDescent="0.2">
      <c r="A35" s="21">
        <f>BASE!A35</f>
        <v>32</v>
      </c>
      <c r="B35" s="21">
        <f>BASE!X35</f>
        <v>1</v>
      </c>
    </row>
    <row r="36" spans="1:6" x14ac:dyDescent="0.2">
      <c r="A36" s="21">
        <f>BASE!A36</f>
        <v>33</v>
      </c>
      <c r="B36" s="21" t="str">
        <f>BASE!X36</f>
        <v>--</v>
      </c>
    </row>
    <row r="37" spans="1:6" x14ac:dyDescent="0.2">
      <c r="A37" s="21">
        <f>BASE!A37</f>
        <v>34</v>
      </c>
      <c r="B37" s="21">
        <f>BASE!X37</f>
        <v>1</v>
      </c>
    </row>
    <row r="38" spans="1:6" x14ac:dyDescent="0.2">
      <c r="A38" s="21">
        <f>BASE!A38</f>
        <v>35</v>
      </c>
      <c r="B38" s="21">
        <f>BASE!X38</f>
        <v>1</v>
      </c>
    </row>
    <row r="39" spans="1:6" x14ac:dyDescent="0.2">
      <c r="A39" s="21">
        <f>BASE!A39</f>
        <v>36</v>
      </c>
      <c r="B39" s="21">
        <f>BASE!X39</f>
        <v>1</v>
      </c>
    </row>
    <row r="40" spans="1:6" x14ac:dyDescent="0.2">
      <c r="A40" s="21">
        <f>BASE!A40</f>
        <v>37</v>
      </c>
      <c r="B40" s="21">
        <f>BASE!X40</f>
        <v>1</v>
      </c>
    </row>
    <row r="41" spans="1:6" x14ac:dyDescent="0.2">
      <c r="A41" s="21">
        <f>BASE!A41</f>
        <v>38</v>
      </c>
      <c r="B41" s="21" t="str">
        <f>BASE!X41</f>
        <v>--</v>
      </c>
    </row>
    <row r="42" spans="1:6" x14ac:dyDescent="0.2">
      <c r="A42" s="21">
        <f>BASE!A42</f>
        <v>39</v>
      </c>
      <c r="B42" s="21">
        <f>BASE!X42</f>
        <v>1</v>
      </c>
    </row>
    <row r="43" spans="1:6" x14ac:dyDescent="0.2">
      <c r="A43" s="21">
        <f>BASE!A43</f>
        <v>40</v>
      </c>
      <c r="B43" s="21">
        <f>BASE!X43</f>
        <v>1</v>
      </c>
    </row>
    <row r="44" spans="1:6" x14ac:dyDescent="0.2">
      <c r="A44" s="21">
        <f>BASE!A44</f>
        <v>41</v>
      </c>
      <c r="B44" s="21">
        <f>BASE!X44</f>
        <v>1</v>
      </c>
    </row>
    <row r="45" spans="1:6" x14ac:dyDescent="0.2">
      <c r="A45" s="21">
        <f>BASE!A45</f>
        <v>42</v>
      </c>
      <c r="B45" s="21" t="str">
        <f>BASE!X45</f>
        <v>--</v>
      </c>
    </row>
    <row r="46" spans="1:6" x14ac:dyDescent="0.2">
      <c r="A46" s="21">
        <f>BASE!A46</f>
        <v>43</v>
      </c>
      <c r="B46" s="21">
        <f>BASE!X46</f>
        <v>1</v>
      </c>
    </row>
    <row r="47" spans="1:6" x14ac:dyDescent="0.2">
      <c r="A47" s="21">
        <f>BASE!A47</f>
        <v>44</v>
      </c>
      <c r="B47" s="38">
        <f>BASE!X47</f>
        <v>0</v>
      </c>
      <c r="C47" s="38"/>
      <c r="D47" s="38" t="s">
        <v>231</v>
      </c>
      <c r="E47" s="38"/>
      <c r="F47" s="38"/>
    </row>
    <row r="48" spans="1:6" ht="15.75" x14ac:dyDescent="0.2">
      <c r="B48" s="7">
        <f>COUNTIF(B4:B47, "1")</f>
        <v>25</v>
      </c>
      <c r="C48" s="38" t="s">
        <v>273</v>
      </c>
      <c r="D48" s="28">
        <f>B48/44</f>
        <v>0.56818181818181823</v>
      </c>
      <c r="E48" s="38"/>
      <c r="F48" s="29"/>
    </row>
    <row r="49" spans="1:18" ht="15.75" x14ac:dyDescent="0.2">
      <c r="B49" s="7">
        <f>COUNTIF(B4:B47, "0")</f>
        <v>7</v>
      </c>
      <c r="C49" s="38" t="s">
        <v>279</v>
      </c>
      <c r="D49" s="28">
        <f>B49/44</f>
        <v>0.15909090909090909</v>
      </c>
      <c r="E49" s="38"/>
      <c r="F49" s="29"/>
    </row>
    <row r="50" spans="1:18" ht="15.75" x14ac:dyDescent="0.2">
      <c r="B50" s="7">
        <f>COUNTIF(B4:B47, "--")</f>
        <v>11</v>
      </c>
      <c r="C50" s="38" t="s">
        <v>230</v>
      </c>
      <c r="D50" s="28">
        <f>B50/44</f>
        <v>0.25</v>
      </c>
      <c r="E50" s="38"/>
      <c r="F50" s="38"/>
    </row>
    <row r="51" spans="1:18" ht="15.75" x14ac:dyDescent="0.2">
      <c r="B51" s="7">
        <f>COUNTIF(B4:B47, "-1")</f>
        <v>1</v>
      </c>
      <c r="C51" s="38" t="s">
        <v>276</v>
      </c>
      <c r="D51" s="28">
        <f>B51/44</f>
        <v>2.2727272727272728E-2</v>
      </c>
      <c r="E51" s="38"/>
      <c r="F51" s="38"/>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93</v>
      </c>
      <c r="B58" s="53" t="s">
        <v>94</v>
      </c>
      <c r="C58" s="51"/>
      <c r="D58" s="51"/>
      <c r="E58" s="51"/>
      <c r="F58" s="51"/>
      <c r="G58" s="51"/>
      <c r="H58" s="51"/>
      <c r="I58" s="51"/>
      <c r="J58" s="51"/>
      <c r="K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BASE!X48</f>
        <v>Do you see a need for specific activities or data services by DDC after the completion of a particular IPCC product to support transparency and traceability of IPCC assessments?</v>
      </c>
    </row>
  </sheetData>
  <sheetProtection password="D373" sheet="1" objects="1" scenarios="1"/>
  <mergeCells count="5">
    <mergeCell ref="A57:O57"/>
    <mergeCell ref="B58:K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BASE!Y3</f>
        <v>Q13a</v>
      </c>
    </row>
    <row r="4" spans="1:2" x14ac:dyDescent="0.2">
      <c r="A4" s="21">
        <f>BASE!A4</f>
        <v>1</v>
      </c>
      <c r="B4" s="21">
        <f>BASE!Y4</f>
        <v>1</v>
      </c>
    </row>
    <row r="5" spans="1:2" x14ac:dyDescent="0.2">
      <c r="A5" s="21">
        <f>BASE!A5</f>
        <v>2</v>
      </c>
      <c r="B5" s="21">
        <f>BASE!Y5</f>
        <v>1</v>
      </c>
    </row>
    <row r="6" spans="1:2" x14ac:dyDescent="0.2">
      <c r="A6" s="21">
        <f>BASE!A6</f>
        <v>3</v>
      </c>
      <c r="B6" s="21">
        <f>BASE!Y6</f>
        <v>1</v>
      </c>
    </row>
    <row r="7" spans="1:2" x14ac:dyDescent="0.2">
      <c r="A7" s="21">
        <f>BASE!A7</f>
        <v>4</v>
      </c>
      <c r="B7" s="21">
        <f>BASE!Y7</f>
        <v>0</v>
      </c>
    </row>
    <row r="8" spans="1:2" x14ac:dyDescent="0.2">
      <c r="A8" s="21">
        <f>BASE!A8</f>
        <v>5</v>
      </c>
      <c r="B8" s="21" t="str">
        <f>BASE!Y8</f>
        <v>--</v>
      </c>
    </row>
    <row r="9" spans="1:2" x14ac:dyDescent="0.2">
      <c r="A9" s="21">
        <f>BASE!A9</f>
        <v>6</v>
      </c>
      <c r="B9" s="21" t="str">
        <f>BASE!Y9</f>
        <v>--</v>
      </c>
    </row>
    <row r="10" spans="1:2" x14ac:dyDescent="0.2">
      <c r="A10" s="21">
        <f>BASE!A10</f>
        <v>7</v>
      </c>
      <c r="B10" s="21">
        <f>BASE!Y10</f>
        <v>0</v>
      </c>
    </row>
    <row r="11" spans="1:2" x14ac:dyDescent="0.2">
      <c r="A11" s="21">
        <f>BASE!A11</f>
        <v>8</v>
      </c>
      <c r="B11" s="21" t="str">
        <f>BASE!Y11</f>
        <v>--</v>
      </c>
    </row>
    <row r="12" spans="1:2" x14ac:dyDescent="0.2">
      <c r="A12" s="21">
        <f>BASE!A12</f>
        <v>9</v>
      </c>
      <c r="B12" s="21" t="str">
        <f>BASE!Y12</f>
        <v>--</v>
      </c>
    </row>
    <row r="13" spans="1:2" x14ac:dyDescent="0.2">
      <c r="A13" s="21">
        <f>BASE!A13</f>
        <v>10</v>
      </c>
      <c r="B13" s="21" t="str">
        <f>BASE!Y13</f>
        <v>--</v>
      </c>
    </row>
    <row r="14" spans="1:2" x14ac:dyDescent="0.2">
      <c r="A14" s="21">
        <f>BASE!A14</f>
        <v>11</v>
      </c>
      <c r="B14" s="21" t="str">
        <f>BASE!Y14</f>
        <v>--</v>
      </c>
    </row>
    <row r="15" spans="1:2" x14ac:dyDescent="0.2">
      <c r="A15" s="21">
        <f>BASE!A15</f>
        <v>12</v>
      </c>
      <c r="B15" s="21">
        <f>BASE!Y15</f>
        <v>0</v>
      </c>
    </row>
    <row r="16" spans="1:2" x14ac:dyDescent="0.2">
      <c r="A16" s="21">
        <f>BASE!A16</f>
        <v>13</v>
      </c>
      <c r="B16" s="21">
        <f>BASE!Y16</f>
        <v>1</v>
      </c>
    </row>
    <row r="17" spans="1:2" x14ac:dyDescent="0.2">
      <c r="A17" s="21">
        <f>BASE!A17</f>
        <v>14</v>
      </c>
      <c r="B17" s="21">
        <f>BASE!Y17</f>
        <v>0</v>
      </c>
    </row>
    <row r="18" spans="1:2" x14ac:dyDescent="0.2">
      <c r="A18" s="21">
        <f>BASE!A18</f>
        <v>15</v>
      </c>
      <c r="B18" s="21" t="str">
        <f>BASE!Y18</f>
        <v>--</v>
      </c>
    </row>
    <row r="19" spans="1:2" x14ac:dyDescent="0.2">
      <c r="A19" s="21">
        <f>BASE!A19</f>
        <v>16</v>
      </c>
      <c r="B19" s="21">
        <f>BASE!Y19</f>
        <v>1</v>
      </c>
    </row>
    <row r="20" spans="1:2" x14ac:dyDescent="0.2">
      <c r="A20" s="21">
        <f>BASE!A20</f>
        <v>17</v>
      </c>
      <c r="B20" s="21">
        <f>BASE!Y20</f>
        <v>1</v>
      </c>
    </row>
    <row r="21" spans="1:2" x14ac:dyDescent="0.2">
      <c r="A21" s="21">
        <f>BASE!A21</f>
        <v>18</v>
      </c>
      <c r="B21" s="21">
        <f>BASE!Y21</f>
        <v>1</v>
      </c>
    </row>
    <row r="22" spans="1:2" x14ac:dyDescent="0.2">
      <c r="A22" s="21">
        <f>BASE!A22</f>
        <v>19</v>
      </c>
      <c r="B22" s="21" t="str">
        <f>BASE!Y22</f>
        <v>--</v>
      </c>
    </row>
    <row r="23" spans="1:2" x14ac:dyDescent="0.2">
      <c r="A23" s="21">
        <f>BASE!A23</f>
        <v>20</v>
      </c>
      <c r="B23" s="21">
        <f>BASE!Y23</f>
        <v>1</v>
      </c>
    </row>
    <row r="24" spans="1:2" x14ac:dyDescent="0.2">
      <c r="A24" s="21">
        <f>BASE!A24</f>
        <v>21</v>
      </c>
      <c r="B24" s="21" t="str">
        <f>BASE!Y24</f>
        <v>--</v>
      </c>
    </row>
    <row r="25" spans="1:2" x14ac:dyDescent="0.2">
      <c r="A25" s="21">
        <f>BASE!A25</f>
        <v>22</v>
      </c>
      <c r="B25" s="21" t="str">
        <f>BASE!Y25</f>
        <v>--</v>
      </c>
    </row>
    <row r="26" spans="1:2" x14ac:dyDescent="0.2">
      <c r="A26" s="21">
        <f>BASE!A26</f>
        <v>23</v>
      </c>
      <c r="B26" s="21" t="str">
        <f>BASE!Y26</f>
        <v>--</v>
      </c>
    </row>
    <row r="27" spans="1:2" x14ac:dyDescent="0.2">
      <c r="A27" s="21">
        <f>BASE!A27</f>
        <v>24</v>
      </c>
      <c r="B27" s="21" t="str">
        <f>BASE!Y27</f>
        <v>--</v>
      </c>
    </row>
    <row r="28" spans="1:2" x14ac:dyDescent="0.2">
      <c r="A28" s="21">
        <f>BASE!A28</f>
        <v>25</v>
      </c>
      <c r="B28" s="21">
        <f>BASE!Y28</f>
        <v>1</v>
      </c>
    </row>
    <row r="29" spans="1:2" x14ac:dyDescent="0.2">
      <c r="A29" s="21">
        <f>BASE!A29</f>
        <v>26</v>
      </c>
      <c r="B29" s="21">
        <f>BASE!Y29</f>
        <v>0</v>
      </c>
    </row>
    <row r="30" spans="1:2" x14ac:dyDescent="0.2">
      <c r="A30" s="21">
        <f>BASE!A30</f>
        <v>27</v>
      </c>
      <c r="B30" s="21">
        <f>BASE!Y30</f>
        <v>1</v>
      </c>
    </row>
    <row r="31" spans="1:2" x14ac:dyDescent="0.2">
      <c r="A31" s="21">
        <f>BASE!A31</f>
        <v>28</v>
      </c>
      <c r="B31" s="21">
        <f>BASE!Y31</f>
        <v>1</v>
      </c>
    </row>
    <row r="32" spans="1:2" x14ac:dyDescent="0.2">
      <c r="A32" s="21">
        <f>BASE!A32</f>
        <v>29</v>
      </c>
      <c r="B32" s="21" t="str">
        <f>BASE!Y32</f>
        <v>--</v>
      </c>
    </row>
    <row r="33" spans="1:6" x14ac:dyDescent="0.2">
      <c r="A33" s="21">
        <f>BASE!A33</f>
        <v>30</v>
      </c>
      <c r="B33" s="21" t="str">
        <f>BASE!Y33</f>
        <v>--</v>
      </c>
    </row>
    <row r="34" spans="1:6" x14ac:dyDescent="0.2">
      <c r="A34" s="21">
        <f>BASE!A34</f>
        <v>31</v>
      </c>
      <c r="B34" s="21" t="str">
        <f>BASE!Y34</f>
        <v>--</v>
      </c>
    </row>
    <row r="35" spans="1:6" x14ac:dyDescent="0.2">
      <c r="A35" s="21">
        <f>BASE!A35</f>
        <v>32</v>
      </c>
      <c r="B35" s="21">
        <f>BASE!Y35</f>
        <v>1</v>
      </c>
    </row>
    <row r="36" spans="1:6" x14ac:dyDescent="0.2">
      <c r="A36" s="21">
        <f>BASE!A36</f>
        <v>33</v>
      </c>
      <c r="B36" s="21" t="str">
        <f>BASE!Y36</f>
        <v>--</v>
      </c>
    </row>
    <row r="37" spans="1:6" x14ac:dyDescent="0.2">
      <c r="A37" s="21">
        <f>BASE!A37</f>
        <v>34</v>
      </c>
      <c r="B37" s="21" t="str">
        <f>BASE!Y37</f>
        <v>--</v>
      </c>
    </row>
    <row r="38" spans="1:6" x14ac:dyDescent="0.2">
      <c r="A38" s="21">
        <f>BASE!A38</f>
        <v>35</v>
      </c>
      <c r="B38" s="21">
        <f>BASE!Y38</f>
        <v>1</v>
      </c>
    </row>
    <row r="39" spans="1:6" x14ac:dyDescent="0.2">
      <c r="A39" s="21">
        <f>BASE!A39</f>
        <v>36</v>
      </c>
      <c r="B39" s="21">
        <f>BASE!Y39</f>
        <v>1</v>
      </c>
    </row>
    <row r="40" spans="1:6" x14ac:dyDescent="0.2">
      <c r="A40" s="21">
        <f>BASE!A40</f>
        <v>37</v>
      </c>
      <c r="B40" s="21">
        <f>BASE!Y40</f>
        <v>1</v>
      </c>
    </row>
    <row r="41" spans="1:6" x14ac:dyDescent="0.2">
      <c r="A41" s="21">
        <f>BASE!A41</f>
        <v>38</v>
      </c>
      <c r="B41" s="21" t="str">
        <f>BASE!Y41</f>
        <v>--</v>
      </c>
    </row>
    <row r="42" spans="1:6" x14ac:dyDescent="0.2">
      <c r="A42" s="21">
        <f>BASE!A42</f>
        <v>39</v>
      </c>
      <c r="B42" s="21">
        <f>BASE!Y42</f>
        <v>1</v>
      </c>
    </row>
    <row r="43" spans="1:6" x14ac:dyDescent="0.2">
      <c r="A43" s="21">
        <f>BASE!A43</f>
        <v>40</v>
      </c>
      <c r="B43" s="21">
        <f>BASE!Y43</f>
        <v>0</v>
      </c>
    </row>
    <row r="44" spans="1:6" x14ac:dyDescent="0.2">
      <c r="A44" s="21">
        <f>BASE!A44</f>
        <v>41</v>
      </c>
      <c r="B44" s="21">
        <f>BASE!Y44</f>
        <v>0</v>
      </c>
    </row>
    <row r="45" spans="1:6" x14ac:dyDescent="0.2">
      <c r="A45" s="21">
        <f>BASE!A45</f>
        <v>42</v>
      </c>
      <c r="B45" s="21" t="str">
        <f>BASE!Y45</f>
        <v>--</v>
      </c>
    </row>
    <row r="46" spans="1:6" x14ac:dyDescent="0.2">
      <c r="A46" s="21">
        <f>BASE!A46</f>
        <v>43</v>
      </c>
      <c r="B46" s="21">
        <f>BASE!Y46</f>
        <v>1</v>
      </c>
    </row>
    <row r="47" spans="1:6" x14ac:dyDescent="0.2">
      <c r="A47" s="21">
        <f>BASE!A47</f>
        <v>44</v>
      </c>
      <c r="B47" s="38">
        <f>BASE!Y47</f>
        <v>0</v>
      </c>
      <c r="C47" s="38"/>
      <c r="D47" s="38" t="s">
        <v>231</v>
      </c>
      <c r="E47" s="38"/>
      <c r="F47" s="38"/>
    </row>
    <row r="48" spans="1:6" ht="15.75" x14ac:dyDescent="0.2">
      <c r="B48" s="7">
        <f>COUNTIF(B4:B47, "1")</f>
        <v>17</v>
      </c>
      <c r="C48" s="38" t="s">
        <v>271</v>
      </c>
      <c r="D48" s="28">
        <f>B48/44</f>
        <v>0.38636363636363635</v>
      </c>
      <c r="E48" s="38"/>
      <c r="F48" s="29"/>
    </row>
    <row r="49" spans="1:18" ht="15.75" x14ac:dyDescent="0.2">
      <c r="B49" s="7">
        <f>COUNTIF(B4:B47, "0")</f>
        <v>8</v>
      </c>
      <c r="C49" s="38" t="s">
        <v>279</v>
      </c>
      <c r="D49" s="28">
        <f>B49/44</f>
        <v>0.18181818181818182</v>
      </c>
      <c r="E49" s="38"/>
      <c r="F49" s="29"/>
    </row>
    <row r="50" spans="1:18" ht="15.75" x14ac:dyDescent="0.2">
      <c r="B50" s="7">
        <f>COUNTIF(B4:B47, "--")</f>
        <v>19</v>
      </c>
      <c r="C50" s="38" t="s">
        <v>230</v>
      </c>
      <c r="D50" s="28">
        <f>B50/44</f>
        <v>0.43181818181818182</v>
      </c>
      <c r="E50" s="38"/>
      <c r="F50" s="38"/>
    </row>
    <row r="56" spans="1:18" ht="15.75" x14ac:dyDescent="0.2">
      <c r="A56" s="53" t="s">
        <v>227</v>
      </c>
      <c r="B56" s="51"/>
      <c r="C56" s="51"/>
      <c r="D56" s="51"/>
      <c r="E56" s="51"/>
      <c r="F56" s="51"/>
      <c r="G56" s="51"/>
      <c r="H56" s="51"/>
      <c r="I56" s="51"/>
      <c r="J56" s="51"/>
      <c r="K56" s="51"/>
      <c r="L56" s="51"/>
      <c r="M56" s="51"/>
      <c r="N56" s="51"/>
      <c r="O56" s="51"/>
    </row>
    <row r="57" spans="1:18" ht="15.75" x14ac:dyDescent="0.2">
      <c r="A57" s="20" t="s">
        <v>95</v>
      </c>
      <c r="B57" s="53" t="s">
        <v>92</v>
      </c>
      <c r="C57" s="51"/>
      <c r="D57" s="51"/>
      <c r="E57" s="51"/>
      <c r="F57" s="51"/>
      <c r="G57" s="51"/>
      <c r="H57" s="51"/>
      <c r="I57" s="51"/>
      <c r="J57" s="51"/>
      <c r="K57" s="51"/>
      <c r="L57" s="51"/>
    </row>
    <row r="58" spans="1:18" ht="15.75" x14ac:dyDescent="0.2">
      <c r="A58" s="53" t="s">
        <v>112</v>
      </c>
      <c r="B58" s="51"/>
      <c r="C58" s="51"/>
      <c r="D58" s="51"/>
      <c r="E58" s="51"/>
      <c r="F58" s="51"/>
      <c r="G58" s="51"/>
      <c r="H58" s="51"/>
      <c r="I58" s="51"/>
      <c r="J58" s="51"/>
      <c r="K58" s="20"/>
      <c r="L58" s="20"/>
      <c r="M58" s="20"/>
      <c r="N58" s="20"/>
      <c r="O58" s="20"/>
      <c r="P58" s="20"/>
      <c r="Q58" s="20"/>
      <c r="R58" s="20"/>
    </row>
    <row r="59" spans="1:18" ht="15.75" x14ac:dyDescent="0.2">
      <c r="A59" s="53" t="s">
        <v>113</v>
      </c>
      <c r="B59" s="51"/>
      <c r="C59" s="51"/>
      <c r="D59" s="51"/>
      <c r="E59" s="51"/>
      <c r="F59" s="51"/>
      <c r="G59" s="51"/>
      <c r="H59" s="51"/>
      <c r="I59" s="51"/>
      <c r="J59" s="51"/>
      <c r="K59" s="51"/>
      <c r="L59" s="51"/>
      <c r="M59" s="51"/>
      <c r="N59" s="51"/>
      <c r="O59" s="51"/>
      <c r="P59" s="51"/>
      <c r="Q59" s="51"/>
      <c r="R59" s="51"/>
    </row>
    <row r="60" spans="1:18" ht="15.75" x14ac:dyDescent="0.2">
      <c r="A60" s="53" t="s">
        <v>114</v>
      </c>
      <c r="B60" s="51"/>
      <c r="C60" s="51"/>
      <c r="D60" s="51"/>
      <c r="E60" s="51"/>
      <c r="F60" s="51"/>
      <c r="G60" s="51"/>
      <c r="H60" s="51"/>
      <c r="I60" s="20"/>
      <c r="J60" s="20"/>
      <c r="K60" s="20"/>
      <c r="L60" s="20"/>
      <c r="M60" s="20"/>
      <c r="N60" s="20"/>
      <c r="O60" s="20"/>
      <c r="P60" s="20"/>
      <c r="Q60" s="20"/>
      <c r="R60" s="20"/>
    </row>
    <row r="61" spans="1:18" ht="15.75" x14ac:dyDescent="0.2">
      <c r="A61" s="20" t="s">
        <v>115</v>
      </c>
      <c r="B61" s="20"/>
      <c r="C61" s="20"/>
      <c r="D61" s="20"/>
      <c r="E61" s="20"/>
      <c r="F61" s="20"/>
      <c r="G61" s="20"/>
      <c r="H61" s="20"/>
      <c r="I61" s="20"/>
      <c r="J61" s="20"/>
      <c r="K61" s="20"/>
      <c r="L61" s="20"/>
      <c r="M61" s="20"/>
      <c r="N61" s="20"/>
      <c r="O61" s="20"/>
      <c r="P61" s="20"/>
      <c r="Q61" s="20"/>
      <c r="R61" s="20"/>
    </row>
    <row r="65" spans="1:2" x14ac:dyDescent="0.2">
      <c r="A65" s="41" t="str">
        <f>BASE!A48</f>
        <v>Q</v>
      </c>
      <c r="B65" s="41" t="str">
        <f>BASE!Y48</f>
        <v>Given the limited resources available, do you see an urgent need for additional new activities or data services after the completion of an assessment cycle to be provided by TGICA, perhaps in partnerships with other organizations 10 , or elsewhere (if any, please assign priorities, list potential partners)?
10Please list the institution by title and home page URL</v>
      </c>
    </row>
  </sheetData>
  <sheetProtection password="D373" sheet="1" objects="1" scenarios="1"/>
  <mergeCells count="5">
    <mergeCell ref="A56:O56"/>
    <mergeCell ref="B57:L57"/>
    <mergeCell ref="A58:J58"/>
    <mergeCell ref="A59:R59"/>
    <mergeCell ref="A60:H60"/>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BASE!Z3</f>
        <v>Q13b</v>
      </c>
    </row>
    <row r="4" spans="1:2" x14ac:dyDescent="0.2">
      <c r="A4" s="21">
        <f>BASE!A4</f>
        <v>1</v>
      </c>
      <c r="B4" s="21">
        <f>BASE!Z4</f>
        <v>1</v>
      </c>
    </row>
    <row r="5" spans="1:2" x14ac:dyDescent="0.2">
      <c r="A5" s="21">
        <f>BASE!A5</f>
        <v>2</v>
      </c>
      <c r="B5" s="21">
        <f>BASE!Z5</f>
        <v>1</v>
      </c>
    </row>
    <row r="6" spans="1:2" x14ac:dyDescent="0.2">
      <c r="A6" s="21">
        <f>BASE!A6</f>
        <v>3</v>
      </c>
      <c r="B6" s="21">
        <f>BASE!Z6</f>
        <v>0</v>
      </c>
    </row>
    <row r="7" spans="1:2" x14ac:dyDescent="0.2">
      <c r="A7" s="21">
        <f>BASE!A7</f>
        <v>4</v>
      </c>
      <c r="B7" s="21">
        <f>BASE!Z7</f>
        <v>1</v>
      </c>
    </row>
    <row r="8" spans="1:2" x14ac:dyDescent="0.2">
      <c r="A8" s="21">
        <f>BASE!A8</f>
        <v>5</v>
      </c>
      <c r="B8" s="21" t="str">
        <f>BASE!Z8</f>
        <v>--</v>
      </c>
    </row>
    <row r="9" spans="1:2" x14ac:dyDescent="0.2">
      <c r="A9" s="21">
        <f>BASE!A9</f>
        <v>6</v>
      </c>
      <c r="B9" s="21" t="str">
        <f>BASE!Z9</f>
        <v>--</v>
      </c>
    </row>
    <row r="10" spans="1:2" x14ac:dyDescent="0.2">
      <c r="A10" s="21">
        <f>BASE!A10</f>
        <v>7</v>
      </c>
      <c r="B10" s="21">
        <f>BASE!Z10</f>
        <v>0</v>
      </c>
    </row>
    <row r="11" spans="1:2" x14ac:dyDescent="0.2">
      <c r="A11" s="21">
        <f>BASE!A11</f>
        <v>8</v>
      </c>
      <c r="B11" s="21" t="str">
        <f>BASE!Z11</f>
        <v>--</v>
      </c>
    </row>
    <row r="12" spans="1:2" x14ac:dyDescent="0.2">
      <c r="A12" s="21">
        <f>BASE!A12</f>
        <v>9</v>
      </c>
      <c r="B12" s="21" t="str">
        <f>BASE!Z12</f>
        <v>--</v>
      </c>
    </row>
    <row r="13" spans="1:2" x14ac:dyDescent="0.2">
      <c r="A13" s="21">
        <f>BASE!A13</f>
        <v>10</v>
      </c>
      <c r="B13" s="21" t="str">
        <f>BASE!Z13</f>
        <v>--</v>
      </c>
    </row>
    <row r="14" spans="1:2" x14ac:dyDescent="0.2">
      <c r="A14" s="21">
        <f>BASE!A14</f>
        <v>11</v>
      </c>
      <c r="B14" s="21" t="str">
        <f>BASE!Z14</f>
        <v>--</v>
      </c>
    </row>
    <row r="15" spans="1:2" x14ac:dyDescent="0.2">
      <c r="A15" s="21">
        <f>BASE!A15</f>
        <v>12</v>
      </c>
      <c r="B15" s="21">
        <f>BASE!Z15</f>
        <v>0</v>
      </c>
    </row>
    <row r="16" spans="1:2" x14ac:dyDescent="0.2">
      <c r="A16" s="21">
        <f>BASE!A16</f>
        <v>13</v>
      </c>
      <c r="B16" s="21">
        <f>BASE!Z16</f>
        <v>1</v>
      </c>
    </row>
    <row r="17" spans="1:2" x14ac:dyDescent="0.2">
      <c r="A17" s="21">
        <f>BASE!A17</f>
        <v>14</v>
      </c>
      <c r="B17" s="21">
        <f>BASE!Z17</f>
        <v>0</v>
      </c>
    </row>
    <row r="18" spans="1:2" x14ac:dyDescent="0.2">
      <c r="A18" s="21">
        <f>BASE!A18</f>
        <v>15</v>
      </c>
      <c r="B18" s="21" t="str">
        <f>BASE!Z18</f>
        <v>--</v>
      </c>
    </row>
    <row r="19" spans="1:2" x14ac:dyDescent="0.2">
      <c r="A19" s="21">
        <f>BASE!A19</f>
        <v>16</v>
      </c>
      <c r="B19" s="21">
        <f>BASE!Z19</f>
        <v>1</v>
      </c>
    </row>
    <row r="20" spans="1:2" x14ac:dyDescent="0.2">
      <c r="A20" s="21">
        <f>BASE!A20</f>
        <v>17</v>
      </c>
      <c r="B20" s="21">
        <f>BASE!Z20</f>
        <v>0</v>
      </c>
    </row>
    <row r="21" spans="1:2" x14ac:dyDescent="0.2">
      <c r="A21" s="21">
        <f>BASE!A21</f>
        <v>18</v>
      </c>
      <c r="B21" s="21">
        <f>BASE!Z21</f>
        <v>1</v>
      </c>
    </row>
    <row r="22" spans="1:2" x14ac:dyDescent="0.2">
      <c r="A22" s="21">
        <f>BASE!A22</f>
        <v>19</v>
      </c>
      <c r="B22" s="21" t="str">
        <f>BASE!Z22</f>
        <v>--</v>
      </c>
    </row>
    <row r="23" spans="1:2" x14ac:dyDescent="0.2">
      <c r="A23" s="21">
        <f>BASE!A23</f>
        <v>20</v>
      </c>
      <c r="B23" s="21">
        <f>BASE!Z23</f>
        <v>1</v>
      </c>
    </row>
    <row r="24" spans="1:2" x14ac:dyDescent="0.2">
      <c r="A24" s="21">
        <f>BASE!A24</f>
        <v>21</v>
      </c>
      <c r="B24" s="21" t="str">
        <f>BASE!Z24</f>
        <v>--</v>
      </c>
    </row>
    <row r="25" spans="1:2" x14ac:dyDescent="0.2">
      <c r="A25" s="21">
        <f>BASE!A25</f>
        <v>22</v>
      </c>
      <c r="B25" s="21" t="str">
        <f>BASE!Z25</f>
        <v>--</v>
      </c>
    </row>
    <row r="26" spans="1:2" x14ac:dyDescent="0.2">
      <c r="A26" s="21">
        <f>BASE!A26</f>
        <v>23</v>
      </c>
      <c r="B26" s="21" t="str">
        <f>BASE!Z26</f>
        <v>--</v>
      </c>
    </row>
    <row r="27" spans="1:2" x14ac:dyDescent="0.2">
      <c r="A27" s="21">
        <f>BASE!A27</f>
        <v>24</v>
      </c>
      <c r="B27" s="21" t="str">
        <f>BASE!Z27</f>
        <v>--</v>
      </c>
    </row>
    <row r="28" spans="1:2" x14ac:dyDescent="0.2">
      <c r="A28" s="21">
        <f>BASE!A28</f>
        <v>25</v>
      </c>
      <c r="B28" s="21">
        <f>BASE!Z28</f>
        <v>1</v>
      </c>
    </row>
    <row r="29" spans="1:2" x14ac:dyDescent="0.2">
      <c r="A29" s="21">
        <f>BASE!A29</f>
        <v>26</v>
      </c>
      <c r="B29" s="21">
        <f>BASE!Z29</f>
        <v>0</v>
      </c>
    </row>
    <row r="30" spans="1:2" x14ac:dyDescent="0.2">
      <c r="A30" s="21">
        <f>BASE!A30</f>
        <v>27</v>
      </c>
      <c r="B30" s="21">
        <f>BASE!Z30</f>
        <v>1</v>
      </c>
    </row>
    <row r="31" spans="1:2" x14ac:dyDescent="0.2">
      <c r="A31" s="21">
        <f>BASE!A31</f>
        <v>28</v>
      </c>
      <c r="B31" s="21">
        <f>BASE!Z31</f>
        <v>1</v>
      </c>
    </row>
    <row r="32" spans="1:2" x14ac:dyDescent="0.2">
      <c r="A32" s="21">
        <f>BASE!A32</f>
        <v>29</v>
      </c>
      <c r="B32" s="21" t="str">
        <f>BASE!Z32</f>
        <v>--</v>
      </c>
    </row>
    <row r="33" spans="1:6" x14ac:dyDescent="0.2">
      <c r="A33" s="21">
        <f>BASE!A33</f>
        <v>30</v>
      </c>
      <c r="B33" s="21">
        <f>BASE!Z33</f>
        <v>0</v>
      </c>
    </row>
    <row r="34" spans="1:6" x14ac:dyDescent="0.2">
      <c r="A34" s="21">
        <f>BASE!A34</f>
        <v>31</v>
      </c>
      <c r="B34" s="21">
        <f>BASE!Z34</f>
        <v>-1</v>
      </c>
    </row>
    <row r="35" spans="1:6" x14ac:dyDescent="0.2">
      <c r="A35" s="21">
        <f>BASE!A35</f>
        <v>32</v>
      </c>
      <c r="B35" s="21">
        <f>BASE!Z35</f>
        <v>1</v>
      </c>
    </row>
    <row r="36" spans="1:6" x14ac:dyDescent="0.2">
      <c r="A36" s="21">
        <f>BASE!A36</f>
        <v>33</v>
      </c>
      <c r="B36" s="21">
        <f>BASE!Z36</f>
        <v>1</v>
      </c>
    </row>
    <row r="37" spans="1:6" x14ac:dyDescent="0.2">
      <c r="A37" s="21">
        <f>BASE!A37</f>
        <v>34</v>
      </c>
      <c r="B37" s="21">
        <f>BASE!Z37</f>
        <v>1</v>
      </c>
    </row>
    <row r="38" spans="1:6" x14ac:dyDescent="0.2">
      <c r="A38" s="21">
        <f>BASE!A38</f>
        <v>35</v>
      </c>
      <c r="B38" s="21">
        <f>BASE!Z38</f>
        <v>1</v>
      </c>
    </row>
    <row r="39" spans="1:6" x14ac:dyDescent="0.2">
      <c r="A39" s="21">
        <f>BASE!A39</f>
        <v>36</v>
      </c>
      <c r="B39" s="21">
        <f>BASE!Z39</f>
        <v>1</v>
      </c>
    </row>
    <row r="40" spans="1:6" x14ac:dyDescent="0.2">
      <c r="A40" s="21">
        <f>BASE!A40</f>
        <v>37</v>
      </c>
      <c r="B40" s="21">
        <f>BASE!Z40</f>
        <v>1</v>
      </c>
    </row>
    <row r="41" spans="1:6" x14ac:dyDescent="0.2">
      <c r="A41" s="21">
        <f>BASE!A41</f>
        <v>38</v>
      </c>
      <c r="B41" s="21" t="str">
        <f>BASE!Z41</f>
        <v>--</v>
      </c>
    </row>
    <row r="42" spans="1:6" x14ac:dyDescent="0.2">
      <c r="A42" s="21">
        <f>BASE!A42</f>
        <v>39</v>
      </c>
      <c r="B42" s="21">
        <f>BASE!Z42</f>
        <v>1</v>
      </c>
    </row>
    <row r="43" spans="1:6" x14ac:dyDescent="0.2">
      <c r="A43" s="21">
        <f>BASE!A43</f>
        <v>40</v>
      </c>
      <c r="B43" s="21">
        <f>BASE!Z43</f>
        <v>0</v>
      </c>
    </row>
    <row r="44" spans="1:6" x14ac:dyDescent="0.2">
      <c r="A44" s="21">
        <f>BASE!A44</f>
        <v>41</v>
      </c>
      <c r="B44" s="21">
        <f>BASE!Z44</f>
        <v>0</v>
      </c>
    </row>
    <row r="45" spans="1:6" x14ac:dyDescent="0.2">
      <c r="A45" s="21">
        <f>BASE!A45</f>
        <v>42</v>
      </c>
      <c r="B45" s="21" t="str">
        <f>BASE!Z45</f>
        <v>--</v>
      </c>
    </row>
    <row r="46" spans="1:6" x14ac:dyDescent="0.2">
      <c r="A46" s="21">
        <f>BASE!A46</f>
        <v>43</v>
      </c>
      <c r="B46" s="21">
        <f>BASE!Z46</f>
        <v>1</v>
      </c>
    </row>
    <row r="47" spans="1:6" x14ac:dyDescent="0.2">
      <c r="A47" s="21">
        <f>BASE!A47</f>
        <v>44</v>
      </c>
      <c r="B47" s="38">
        <f>BASE!Z47</f>
        <v>0</v>
      </c>
      <c r="C47" s="38"/>
      <c r="D47" s="38" t="s">
        <v>231</v>
      </c>
      <c r="E47" s="38"/>
      <c r="F47" s="38"/>
    </row>
    <row r="48" spans="1:6" ht="15.75" x14ac:dyDescent="0.2">
      <c r="B48" s="7">
        <f>COUNTIF(B4:B47, "1")</f>
        <v>18</v>
      </c>
      <c r="C48" s="38" t="s">
        <v>271</v>
      </c>
      <c r="D48" s="28">
        <f>B48/44</f>
        <v>0.40909090909090912</v>
      </c>
      <c r="E48" s="38"/>
      <c r="F48" s="29"/>
    </row>
    <row r="49" spans="1:18" ht="15.75" x14ac:dyDescent="0.2">
      <c r="B49" s="7">
        <f>COUNTIF(B4:B47, "0")</f>
        <v>10</v>
      </c>
      <c r="C49" s="38" t="s">
        <v>279</v>
      </c>
      <c r="D49" s="28">
        <f>B49/44</f>
        <v>0.22727272727272727</v>
      </c>
      <c r="E49" s="38"/>
      <c r="F49" s="29"/>
    </row>
    <row r="50" spans="1:18" ht="15.75" x14ac:dyDescent="0.2">
      <c r="B50" s="7">
        <f>COUNTIF(B4:B47, "--")</f>
        <v>15</v>
      </c>
      <c r="C50" s="38" t="s">
        <v>230</v>
      </c>
      <c r="D50" s="28">
        <f>B50/44</f>
        <v>0.34090909090909088</v>
      </c>
      <c r="E50" s="38"/>
      <c r="F50" s="38"/>
    </row>
    <row r="51" spans="1:18" ht="15.75" x14ac:dyDescent="0.2">
      <c r="B51" s="7">
        <f>COUNTIF(B4:B47, "-1")</f>
        <v>1</v>
      </c>
      <c r="C51" s="38" t="s">
        <v>276</v>
      </c>
      <c r="D51" s="28">
        <f>B51/44</f>
        <v>2.2727272727272728E-2</v>
      </c>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96</v>
      </c>
      <c r="B58" s="53" t="s">
        <v>94</v>
      </c>
      <c r="C58" s="51"/>
      <c r="D58" s="51"/>
      <c r="E58" s="51"/>
      <c r="F58" s="51"/>
      <c r="G58" s="51"/>
      <c r="H58" s="51"/>
      <c r="I58" s="51"/>
      <c r="J58" s="51"/>
      <c r="K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BASE!Z48</f>
        <v>Given the limited resources available, do you see an urgent need for additional new activities or data services after the completion of an assessment cycle to be provided by DDC, perhaps in partnerships with other organizations9, or elsewhere (if any, please assign priorities, list potential partners)?</v>
      </c>
    </row>
  </sheetData>
  <sheetProtection password="D373" sheet="1" objects="1" scenarios="1"/>
  <mergeCells count="5">
    <mergeCell ref="A57:O57"/>
    <mergeCell ref="B58:K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BASE!AA3</f>
        <v>Q14</v>
      </c>
    </row>
    <row r="4" spans="1:2" x14ac:dyDescent="0.2">
      <c r="A4" s="21">
        <f>BASE!A4</f>
        <v>1</v>
      </c>
      <c r="B4" s="21">
        <f>BASE!AA4</f>
        <v>1</v>
      </c>
    </row>
    <row r="5" spans="1:2" x14ac:dyDescent="0.2">
      <c r="A5" s="21">
        <f>BASE!A5</f>
        <v>2</v>
      </c>
      <c r="B5" s="21">
        <f>BASE!AA5</f>
        <v>1</v>
      </c>
    </row>
    <row r="6" spans="1:2" x14ac:dyDescent="0.2">
      <c r="A6" s="21">
        <f>BASE!A6</f>
        <v>3</v>
      </c>
      <c r="B6" s="21">
        <f>BASE!AA6</f>
        <v>0</v>
      </c>
    </row>
    <row r="7" spans="1:2" x14ac:dyDescent="0.2">
      <c r="A7" s="21">
        <f>BASE!A7</f>
        <v>4</v>
      </c>
      <c r="B7" s="21">
        <f>BASE!AA7</f>
        <v>1</v>
      </c>
    </row>
    <row r="8" spans="1:2" x14ac:dyDescent="0.2">
      <c r="A8" s="21">
        <f>BASE!A8</f>
        <v>5</v>
      </c>
      <c r="B8" s="21">
        <f>BASE!AA8</f>
        <v>0</v>
      </c>
    </row>
    <row r="9" spans="1:2" x14ac:dyDescent="0.2">
      <c r="A9" s="21">
        <f>BASE!A9</f>
        <v>6</v>
      </c>
      <c r="B9" s="21">
        <f>BASE!AA9</f>
        <v>1</v>
      </c>
    </row>
    <row r="10" spans="1:2" x14ac:dyDescent="0.2">
      <c r="A10" s="21">
        <f>BASE!A10</f>
        <v>7</v>
      </c>
      <c r="B10" s="21">
        <f>BASE!AA10</f>
        <v>1</v>
      </c>
    </row>
    <row r="11" spans="1:2" x14ac:dyDescent="0.2">
      <c r="A11" s="21">
        <f>BASE!A11</f>
        <v>8</v>
      </c>
      <c r="B11" s="21" t="str">
        <f>BASE!AA11</f>
        <v>--</v>
      </c>
    </row>
    <row r="12" spans="1:2" x14ac:dyDescent="0.2">
      <c r="A12" s="21">
        <f>BASE!A12</f>
        <v>9</v>
      </c>
      <c r="B12" s="21" t="str">
        <f>BASE!AA12</f>
        <v>--</v>
      </c>
    </row>
    <row r="13" spans="1:2" x14ac:dyDescent="0.2">
      <c r="A13" s="21">
        <f>BASE!A13</f>
        <v>10</v>
      </c>
      <c r="B13" s="21">
        <f>BASE!AA13</f>
        <v>1</v>
      </c>
    </row>
    <row r="14" spans="1:2" x14ac:dyDescent="0.2">
      <c r="A14" s="21">
        <f>BASE!A14</f>
        <v>11</v>
      </c>
      <c r="B14" s="21">
        <f>BASE!AA14</f>
        <v>1</v>
      </c>
    </row>
    <row r="15" spans="1:2" x14ac:dyDescent="0.2">
      <c r="A15" s="21">
        <f>BASE!A15</f>
        <v>12</v>
      </c>
      <c r="B15" s="21">
        <f>BASE!AA15</f>
        <v>1</v>
      </c>
    </row>
    <row r="16" spans="1:2" x14ac:dyDescent="0.2">
      <c r="A16" s="21">
        <f>BASE!A16</f>
        <v>13</v>
      </c>
      <c r="B16" s="21">
        <f>BASE!AA16</f>
        <v>1</v>
      </c>
    </row>
    <row r="17" spans="1:2" x14ac:dyDescent="0.2">
      <c r="A17" s="21">
        <f>BASE!A17</f>
        <v>14</v>
      </c>
      <c r="B17" s="21">
        <f>BASE!AA17</f>
        <v>1</v>
      </c>
    </row>
    <row r="18" spans="1:2" x14ac:dyDescent="0.2">
      <c r="A18" s="21">
        <f>BASE!A18</f>
        <v>15</v>
      </c>
      <c r="B18" s="21" t="str">
        <f>BASE!AA18</f>
        <v>--</v>
      </c>
    </row>
    <row r="19" spans="1:2" x14ac:dyDescent="0.2">
      <c r="A19" s="21">
        <f>BASE!A19</f>
        <v>16</v>
      </c>
      <c r="B19" s="21">
        <f>BASE!AA19</f>
        <v>1</v>
      </c>
    </row>
    <row r="20" spans="1:2" x14ac:dyDescent="0.2">
      <c r="A20" s="21">
        <f>BASE!A20</f>
        <v>17</v>
      </c>
      <c r="B20" s="21">
        <f>BASE!AA20</f>
        <v>0</v>
      </c>
    </row>
    <row r="21" spans="1:2" x14ac:dyDescent="0.2">
      <c r="A21" s="21">
        <f>BASE!A21</f>
        <v>18</v>
      </c>
      <c r="B21" s="21">
        <f>BASE!AA21</f>
        <v>1</v>
      </c>
    </row>
    <row r="22" spans="1:2" x14ac:dyDescent="0.2">
      <c r="A22" s="21">
        <f>BASE!A22</f>
        <v>19</v>
      </c>
      <c r="B22" s="21" t="str">
        <f>BASE!AA22</f>
        <v>--</v>
      </c>
    </row>
    <row r="23" spans="1:2" x14ac:dyDescent="0.2">
      <c r="A23" s="21">
        <f>BASE!A23</f>
        <v>20</v>
      </c>
      <c r="B23" s="21">
        <f>BASE!AA23</f>
        <v>1</v>
      </c>
    </row>
    <row r="24" spans="1:2" x14ac:dyDescent="0.2">
      <c r="A24" s="21">
        <f>BASE!A24</f>
        <v>21</v>
      </c>
      <c r="B24" s="21">
        <f>BASE!AA24</f>
        <v>1</v>
      </c>
    </row>
    <row r="25" spans="1:2" x14ac:dyDescent="0.2">
      <c r="A25" s="21">
        <f>BASE!A25</f>
        <v>22</v>
      </c>
      <c r="B25" s="21">
        <f>BASE!AA25</f>
        <v>1</v>
      </c>
    </row>
    <row r="26" spans="1:2" x14ac:dyDescent="0.2">
      <c r="A26" s="21">
        <f>BASE!A26</f>
        <v>23</v>
      </c>
      <c r="B26" s="21">
        <f>BASE!AA26</f>
        <v>1</v>
      </c>
    </row>
    <row r="27" spans="1:2" x14ac:dyDescent="0.2">
      <c r="A27" s="21">
        <f>BASE!A27</f>
        <v>24</v>
      </c>
      <c r="B27" s="21">
        <f>BASE!AA27</f>
        <v>1</v>
      </c>
    </row>
    <row r="28" spans="1:2" x14ac:dyDescent="0.2">
      <c r="A28" s="21">
        <f>BASE!A28</f>
        <v>25</v>
      </c>
      <c r="B28" s="21">
        <f>BASE!AA28</f>
        <v>1</v>
      </c>
    </row>
    <row r="29" spans="1:2" x14ac:dyDescent="0.2">
      <c r="A29" s="21">
        <f>BASE!A29</f>
        <v>26</v>
      </c>
      <c r="B29" s="21">
        <f>BASE!AA29</f>
        <v>1</v>
      </c>
    </row>
    <row r="30" spans="1:2" x14ac:dyDescent="0.2">
      <c r="A30" s="21">
        <f>BASE!A30</f>
        <v>27</v>
      </c>
      <c r="B30" s="21">
        <f>BASE!AA30</f>
        <v>1</v>
      </c>
    </row>
    <row r="31" spans="1:2" x14ac:dyDescent="0.2">
      <c r="A31" s="21">
        <f>BASE!A31</f>
        <v>28</v>
      </c>
      <c r="B31" s="21">
        <f>BASE!AA31</f>
        <v>1</v>
      </c>
    </row>
    <row r="32" spans="1:2" x14ac:dyDescent="0.2">
      <c r="A32" s="21">
        <f>BASE!A32</f>
        <v>29</v>
      </c>
      <c r="B32" s="21" t="str">
        <f>BASE!AA32</f>
        <v>--</v>
      </c>
    </row>
    <row r="33" spans="1:6" x14ac:dyDescent="0.2">
      <c r="A33" s="21">
        <f>BASE!A33</f>
        <v>30</v>
      </c>
      <c r="B33" s="21">
        <f>BASE!AA33</f>
        <v>1</v>
      </c>
    </row>
    <row r="34" spans="1:6" x14ac:dyDescent="0.2">
      <c r="A34" s="21">
        <f>BASE!A34</f>
        <v>31</v>
      </c>
      <c r="B34" s="21">
        <f>BASE!AA34</f>
        <v>1</v>
      </c>
    </row>
    <row r="35" spans="1:6" x14ac:dyDescent="0.2">
      <c r="A35" s="21">
        <f>BASE!A35</f>
        <v>32</v>
      </c>
      <c r="B35" s="21">
        <f>BASE!AA35</f>
        <v>1</v>
      </c>
    </row>
    <row r="36" spans="1:6" x14ac:dyDescent="0.2">
      <c r="A36" s="21">
        <f>BASE!A36</f>
        <v>33</v>
      </c>
      <c r="B36" s="21" t="str">
        <f>BASE!AA36</f>
        <v>--</v>
      </c>
    </row>
    <row r="37" spans="1:6" x14ac:dyDescent="0.2">
      <c r="A37" s="21">
        <f>BASE!A37</f>
        <v>34</v>
      </c>
      <c r="B37" s="21">
        <f>BASE!AA37</f>
        <v>1</v>
      </c>
    </row>
    <row r="38" spans="1:6" x14ac:dyDescent="0.2">
      <c r="A38" s="21">
        <f>BASE!A38</f>
        <v>35</v>
      </c>
      <c r="B38" s="21">
        <f>BASE!AA38</f>
        <v>1</v>
      </c>
    </row>
    <row r="39" spans="1:6" x14ac:dyDescent="0.2">
      <c r="A39" s="21">
        <f>BASE!A39</f>
        <v>36</v>
      </c>
      <c r="B39" s="21">
        <f>BASE!AA39</f>
        <v>1</v>
      </c>
    </row>
    <row r="40" spans="1:6" x14ac:dyDescent="0.2">
      <c r="A40" s="21">
        <f>BASE!A40</f>
        <v>37</v>
      </c>
      <c r="B40" s="21">
        <f>BASE!AA40</f>
        <v>1</v>
      </c>
    </row>
    <row r="41" spans="1:6" x14ac:dyDescent="0.2">
      <c r="A41" s="21">
        <f>BASE!A41</f>
        <v>38</v>
      </c>
      <c r="B41" s="21" t="str">
        <f>BASE!AA41</f>
        <v>--</v>
      </c>
    </row>
    <row r="42" spans="1:6" x14ac:dyDescent="0.2">
      <c r="A42" s="21">
        <f>BASE!A42</f>
        <v>39</v>
      </c>
      <c r="B42" s="21">
        <f>BASE!AA42</f>
        <v>1</v>
      </c>
    </row>
    <row r="43" spans="1:6" x14ac:dyDescent="0.2">
      <c r="A43" s="21">
        <f>BASE!A43</f>
        <v>40</v>
      </c>
      <c r="B43" s="21">
        <f>BASE!AA43</f>
        <v>0</v>
      </c>
    </row>
    <row r="44" spans="1:6" x14ac:dyDescent="0.2">
      <c r="A44" s="21">
        <f>BASE!A44</f>
        <v>41</v>
      </c>
      <c r="B44" s="21">
        <f>BASE!AA44</f>
        <v>1</v>
      </c>
    </row>
    <row r="45" spans="1:6" x14ac:dyDescent="0.2">
      <c r="A45" s="21">
        <f>BASE!A45</f>
        <v>42</v>
      </c>
      <c r="B45" s="21">
        <f>BASE!AA45</f>
        <v>1</v>
      </c>
    </row>
    <row r="46" spans="1:6" x14ac:dyDescent="0.2">
      <c r="A46" s="21">
        <f>BASE!A46</f>
        <v>43</v>
      </c>
      <c r="B46" s="21">
        <f>BASE!AA46</f>
        <v>1</v>
      </c>
    </row>
    <row r="47" spans="1:6" x14ac:dyDescent="0.2">
      <c r="A47" s="21">
        <f>BASE!A47</f>
        <v>44</v>
      </c>
      <c r="B47" s="38" t="str">
        <f>BASE!AA47</f>
        <v>--</v>
      </c>
      <c r="C47" s="38"/>
      <c r="D47" s="38" t="s">
        <v>231</v>
      </c>
      <c r="E47" s="38"/>
      <c r="F47" s="38"/>
    </row>
    <row r="48" spans="1:6" ht="15.75" x14ac:dyDescent="0.2">
      <c r="B48" s="7">
        <f>COUNTIF(B4:B47, "1")</f>
        <v>32</v>
      </c>
      <c r="C48" s="39" t="s">
        <v>294</v>
      </c>
      <c r="D48" s="28">
        <f>B48/44</f>
        <v>0.72727272727272729</v>
      </c>
      <c r="E48" s="38"/>
      <c r="F48" s="29"/>
    </row>
    <row r="49" spans="1:18" ht="15.75" x14ac:dyDescent="0.2">
      <c r="B49" s="7">
        <f>COUNTIF(B4:B47, "0")</f>
        <v>4</v>
      </c>
      <c r="C49" s="39" t="s">
        <v>295</v>
      </c>
      <c r="D49" s="28">
        <f>B49/44</f>
        <v>9.0909090909090912E-2</v>
      </c>
      <c r="E49" s="38"/>
      <c r="F49" s="29"/>
    </row>
    <row r="50" spans="1:18" ht="15.75" x14ac:dyDescent="0.2">
      <c r="B50" s="7">
        <f>COUNTIF(B4:B47, "--")</f>
        <v>8</v>
      </c>
      <c r="C50" s="38" t="s">
        <v>230</v>
      </c>
      <c r="D50" s="28">
        <f>B50/44</f>
        <v>0.18181818181818182</v>
      </c>
      <c r="E50" s="38"/>
      <c r="F50" s="38"/>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97</v>
      </c>
      <c r="B58" s="53" t="s">
        <v>98</v>
      </c>
      <c r="C58" s="51"/>
      <c r="D58" s="51"/>
      <c r="E58" s="51"/>
      <c r="F58" s="51"/>
      <c r="G58" s="51"/>
      <c r="H58" s="51"/>
      <c r="I58" s="51"/>
      <c r="J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BASE!AA48</f>
        <v>Should TGICA disseminate information in support of IPCC work? What kind of information? Do you see possibilities for alternative institutions to disseminate such information? Please assign priorities for each you mention and give your preference as to which institution best disseminates such information.</v>
      </c>
    </row>
  </sheetData>
  <sheetProtection password="D373" sheet="1" objects="1" scenarios="1"/>
  <mergeCells count="5">
    <mergeCell ref="A57:O57"/>
    <mergeCell ref="B58:J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XFD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BASE!AB3</f>
        <v>Q15</v>
      </c>
    </row>
    <row r="4" spans="1:2" x14ac:dyDescent="0.2">
      <c r="A4" s="21">
        <f>BASE!A4</f>
        <v>1</v>
      </c>
      <c r="B4" s="21">
        <f>BASE!AB4</f>
        <v>1</v>
      </c>
    </row>
    <row r="5" spans="1:2" x14ac:dyDescent="0.2">
      <c r="A5" s="21">
        <f>BASE!A5</f>
        <v>2</v>
      </c>
      <c r="B5" s="21">
        <f>BASE!AB5</f>
        <v>1</v>
      </c>
    </row>
    <row r="6" spans="1:2" x14ac:dyDescent="0.2">
      <c r="A6" s="21">
        <f>BASE!A6</f>
        <v>3</v>
      </c>
      <c r="B6" s="21">
        <f>BASE!AB6</f>
        <v>1</v>
      </c>
    </row>
    <row r="7" spans="1:2" x14ac:dyDescent="0.2">
      <c r="A7" s="21">
        <f>BASE!A7</f>
        <v>4</v>
      </c>
      <c r="B7" s="21">
        <f>BASE!AB7</f>
        <v>1</v>
      </c>
    </row>
    <row r="8" spans="1:2" x14ac:dyDescent="0.2">
      <c r="A8" s="21">
        <f>BASE!A8</f>
        <v>5</v>
      </c>
      <c r="B8" s="21">
        <f>BASE!AB8</f>
        <v>1</v>
      </c>
    </row>
    <row r="9" spans="1:2" x14ac:dyDescent="0.2">
      <c r="A9" s="21">
        <f>BASE!A9</f>
        <v>6</v>
      </c>
      <c r="B9" s="21">
        <f>BASE!AB9</f>
        <v>1</v>
      </c>
    </row>
    <row r="10" spans="1:2" x14ac:dyDescent="0.2">
      <c r="A10" s="21">
        <f>BASE!A10</f>
        <v>7</v>
      </c>
      <c r="B10" s="21">
        <f>BASE!AB10</f>
        <v>1</v>
      </c>
    </row>
    <row r="11" spans="1:2" x14ac:dyDescent="0.2">
      <c r="A11" s="21">
        <f>BASE!A11</f>
        <v>8</v>
      </c>
      <c r="B11" s="21" t="str">
        <f>BASE!AB11</f>
        <v>--</v>
      </c>
    </row>
    <row r="12" spans="1:2" x14ac:dyDescent="0.2">
      <c r="A12" s="21">
        <f>BASE!A12</f>
        <v>9</v>
      </c>
      <c r="B12" s="21" t="str">
        <f>BASE!AB12</f>
        <v>--</v>
      </c>
    </row>
    <row r="13" spans="1:2" x14ac:dyDescent="0.2">
      <c r="A13" s="21">
        <f>BASE!A13</f>
        <v>10</v>
      </c>
      <c r="B13" s="21">
        <f>BASE!AB13</f>
        <v>1</v>
      </c>
    </row>
    <row r="14" spans="1:2" x14ac:dyDescent="0.2">
      <c r="A14" s="21">
        <f>BASE!A14</f>
        <v>11</v>
      </c>
      <c r="B14" s="21">
        <f>BASE!AB14</f>
        <v>1</v>
      </c>
    </row>
    <row r="15" spans="1:2" x14ac:dyDescent="0.2">
      <c r="A15" s="21">
        <f>BASE!A15</f>
        <v>12</v>
      </c>
      <c r="B15" s="21">
        <f>BASE!AB15</f>
        <v>1</v>
      </c>
    </row>
    <row r="16" spans="1:2" x14ac:dyDescent="0.2">
      <c r="A16" s="21">
        <f>BASE!A16</f>
        <v>13</v>
      </c>
      <c r="B16" s="21" t="str">
        <f>BASE!AB16</f>
        <v>--</v>
      </c>
    </row>
    <row r="17" spans="1:2" x14ac:dyDescent="0.2">
      <c r="A17" s="21">
        <f>BASE!A17</f>
        <v>14</v>
      </c>
      <c r="B17" s="21">
        <f>BASE!AB17</f>
        <v>1</v>
      </c>
    </row>
    <row r="18" spans="1:2" x14ac:dyDescent="0.2">
      <c r="A18" s="21">
        <f>BASE!A18</f>
        <v>15</v>
      </c>
      <c r="B18" s="21" t="str">
        <f>BASE!AB18</f>
        <v>--</v>
      </c>
    </row>
    <row r="19" spans="1:2" x14ac:dyDescent="0.2">
      <c r="A19" s="21">
        <f>BASE!A19</f>
        <v>16</v>
      </c>
      <c r="B19" s="21">
        <f>BASE!AB19</f>
        <v>1</v>
      </c>
    </row>
    <row r="20" spans="1:2" x14ac:dyDescent="0.2">
      <c r="A20" s="21">
        <f>BASE!A20</f>
        <v>17</v>
      </c>
      <c r="B20" s="21">
        <f>BASE!AB20</f>
        <v>0</v>
      </c>
    </row>
    <row r="21" spans="1:2" x14ac:dyDescent="0.2">
      <c r="A21" s="21">
        <f>BASE!A21</f>
        <v>18</v>
      </c>
      <c r="B21" s="21">
        <f>BASE!AB21</f>
        <v>1</v>
      </c>
    </row>
    <row r="22" spans="1:2" x14ac:dyDescent="0.2">
      <c r="A22" s="21">
        <f>BASE!A22</f>
        <v>19</v>
      </c>
      <c r="B22" s="21" t="str">
        <f>BASE!AB22</f>
        <v>--</v>
      </c>
    </row>
    <row r="23" spans="1:2" x14ac:dyDescent="0.2">
      <c r="A23" s="21">
        <f>BASE!A23</f>
        <v>20</v>
      </c>
      <c r="B23" s="21">
        <f>BASE!AB23</f>
        <v>1</v>
      </c>
    </row>
    <row r="24" spans="1:2" x14ac:dyDescent="0.2">
      <c r="A24" s="21">
        <f>BASE!A24</f>
        <v>21</v>
      </c>
      <c r="B24" s="21">
        <f>BASE!AB24</f>
        <v>1</v>
      </c>
    </row>
    <row r="25" spans="1:2" x14ac:dyDescent="0.2">
      <c r="A25" s="21">
        <f>BASE!A25</f>
        <v>22</v>
      </c>
      <c r="B25" s="21">
        <f>BASE!AB25</f>
        <v>0</v>
      </c>
    </row>
    <row r="26" spans="1:2" x14ac:dyDescent="0.2">
      <c r="A26" s="21">
        <f>BASE!A26</f>
        <v>23</v>
      </c>
      <c r="B26" s="21">
        <f>BASE!AB26</f>
        <v>1</v>
      </c>
    </row>
    <row r="27" spans="1:2" x14ac:dyDescent="0.2">
      <c r="A27" s="21">
        <f>BASE!A27</f>
        <v>24</v>
      </c>
      <c r="B27" s="21">
        <f>BASE!AB27</f>
        <v>1</v>
      </c>
    </row>
    <row r="28" spans="1:2" x14ac:dyDescent="0.2">
      <c r="A28" s="21">
        <f>BASE!A28</f>
        <v>25</v>
      </c>
      <c r="B28" s="21">
        <f>BASE!AB28</f>
        <v>1</v>
      </c>
    </row>
    <row r="29" spans="1:2" x14ac:dyDescent="0.2">
      <c r="A29" s="21">
        <f>BASE!A29</f>
        <v>26</v>
      </c>
      <c r="B29" s="21">
        <f>BASE!AB29</f>
        <v>1</v>
      </c>
    </row>
    <row r="30" spans="1:2" x14ac:dyDescent="0.2">
      <c r="A30" s="21">
        <f>BASE!A30</f>
        <v>27</v>
      </c>
      <c r="B30" s="21">
        <f>BASE!AB30</f>
        <v>1</v>
      </c>
    </row>
    <row r="31" spans="1:2" x14ac:dyDescent="0.2">
      <c r="A31" s="21">
        <f>BASE!A31</f>
        <v>28</v>
      </c>
      <c r="B31" s="21">
        <f>BASE!AB31</f>
        <v>1</v>
      </c>
    </row>
    <row r="32" spans="1:2" x14ac:dyDescent="0.2">
      <c r="A32" s="21">
        <f>BASE!A32</f>
        <v>29</v>
      </c>
      <c r="B32" s="21" t="str">
        <f>BASE!AB32</f>
        <v>--</v>
      </c>
    </row>
    <row r="33" spans="1:6" x14ac:dyDescent="0.2">
      <c r="A33" s="21">
        <f>BASE!A33</f>
        <v>30</v>
      </c>
      <c r="B33" s="21">
        <f>BASE!AB33</f>
        <v>1</v>
      </c>
    </row>
    <row r="34" spans="1:6" x14ac:dyDescent="0.2">
      <c r="A34" s="21">
        <f>BASE!A34</f>
        <v>31</v>
      </c>
      <c r="B34" s="21">
        <f>BASE!AB34</f>
        <v>1</v>
      </c>
    </row>
    <row r="35" spans="1:6" x14ac:dyDescent="0.2">
      <c r="A35" s="21">
        <f>BASE!A35</f>
        <v>32</v>
      </c>
      <c r="B35" s="21">
        <f>BASE!AB35</f>
        <v>1</v>
      </c>
    </row>
    <row r="36" spans="1:6" x14ac:dyDescent="0.2">
      <c r="A36" s="21">
        <f>BASE!A36</f>
        <v>33</v>
      </c>
      <c r="B36" s="21" t="str">
        <f>BASE!AB36</f>
        <v>--</v>
      </c>
    </row>
    <row r="37" spans="1:6" x14ac:dyDescent="0.2">
      <c r="A37" s="21">
        <f>BASE!A37</f>
        <v>34</v>
      </c>
      <c r="B37" s="21">
        <f>BASE!AB37</f>
        <v>1</v>
      </c>
    </row>
    <row r="38" spans="1:6" x14ac:dyDescent="0.2">
      <c r="A38" s="21">
        <f>BASE!A38</f>
        <v>35</v>
      </c>
      <c r="B38" s="21">
        <f>BASE!AB38</f>
        <v>1</v>
      </c>
    </row>
    <row r="39" spans="1:6" x14ac:dyDescent="0.2">
      <c r="A39" s="21">
        <f>BASE!A39</f>
        <v>36</v>
      </c>
      <c r="B39" s="21">
        <f>BASE!AB39</f>
        <v>1</v>
      </c>
    </row>
    <row r="40" spans="1:6" x14ac:dyDescent="0.2">
      <c r="A40" s="21">
        <f>BASE!A40</f>
        <v>37</v>
      </c>
      <c r="B40" s="21">
        <f>BASE!AB40</f>
        <v>1</v>
      </c>
    </row>
    <row r="41" spans="1:6" x14ac:dyDescent="0.2">
      <c r="A41" s="21">
        <f>BASE!A41</f>
        <v>38</v>
      </c>
      <c r="B41" s="21" t="str">
        <f>BASE!AB41</f>
        <v>--</v>
      </c>
    </row>
    <row r="42" spans="1:6" x14ac:dyDescent="0.2">
      <c r="A42" s="21">
        <f>BASE!A42</f>
        <v>39</v>
      </c>
      <c r="B42" s="21">
        <f>BASE!AB42</f>
        <v>1</v>
      </c>
    </row>
    <row r="43" spans="1:6" x14ac:dyDescent="0.2">
      <c r="A43" s="21">
        <f>BASE!A43</f>
        <v>40</v>
      </c>
      <c r="B43" s="21">
        <f>BASE!AB43</f>
        <v>0</v>
      </c>
    </row>
    <row r="44" spans="1:6" x14ac:dyDescent="0.2">
      <c r="A44" s="21">
        <f>BASE!A44</f>
        <v>41</v>
      </c>
      <c r="B44" s="21">
        <f>BASE!AB44</f>
        <v>0</v>
      </c>
    </row>
    <row r="45" spans="1:6" x14ac:dyDescent="0.2">
      <c r="A45" s="21">
        <f>BASE!A45</f>
        <v>42</v>
      </c>
      <c r="B45" s="21">
        <f>BASE!AB45</f>
        <v>1</v>
      </c>
    </row>
    <row r="46" spans="1:6" x14ac:dyDescent="0.2">
      <c r="A46" s="21">
        <f>BASE!A46</f>
        <v>43</v>
      </c>
      <c r="B46" s="21">
        <f>BASE!AB46</f>
        <v>1</v>
      </c>
    </row>
    <row r="47" spans="1:6" x14ac:dyDescent="0.2">
      <c r="A47" s="21">
        <f>BASE!A47</f>
        <v>44</v>
      </c>
      <c r="B47" s="38" t="str">
        <f>BASE!AB47</f>
        <v>--</v>
      </c>
      <c r="C47" s="38"/>
      <c r="D47" s="38" t="s">
        <v>231</v>
      </c>
      <c r="E47" s="38"/>
      <c r="F47" s="38"/>
    </row>
    <row r="48" spans="1:6" ht="15.75" x14ac:dyDescent="0.2">
      <c r="B48" s="7">
        <f>COUNTIF(B4:B47, "1")</f>
        <v>31</v>
      </c>
      <c r="C48" s="38" t="s">
        <v>280</v>
      </c>
      <c r="D48" s="28">
        <f>B48/44</f>
        <v>0.70454545454545459</v>
      </c>
      <c r="E48" s="38"/>
      <c r="F48" s="29"/>
    </row>
    <row r="49" spans="1:16384" ht="15.75" x14ac:dyDescent="0.2">
      <c r="B49" s="7">
        <f>COUNTIF(B4:B47, "0")</f>
        <v>4</v>
      </c>
      <c r="C49" s="38" t="s">
        <v>281</v>
      </c>
      <c r="D49" s="28">
        <f>B49/44</f>
        <v>9.0909090909090912E-2</v>
      </c>
      <c r="E49" s="38"/>
      <c r="F49" s="29"/>
    </row>
    <row r="50" spans="1:16384" ht="15.75" x14ac:dyDescent="0.2">
      <c r="B50" s="7">
        <f>COUNTIF(B4:B47, "--")</f>
        <v>9</v>
      </c>
      <c r="C50" s="38" t="s">
        <v>230</v>
      </c>
      <c r="D50" s="28">
        <f>B50/44</f>
        <v>0.20454545454545456</v>
      </c>
      <c r="E50" s="38"/>
      <c r="F50" s="38"/>
    </row>
    <row r="57" spans="1:16384" ht="15.75" x14ac:dyDescent="0.2">
      <c r="A57" s="53" t="s">
        <v>227</v>
      </c>
      <c r="B57" s="51"/>
      <c r="C57" s="51"/>
      <c r="D57" s="51"/>
      <c r="E57" s="51"/>
      <c r="F57" s="51"/>
      <c r="G57" s="51"/>
      <c r="H57" s="51"/>
      <c r="I57" s="51"/>
      <c r="J57" s="51"/>
      <c r="K57" s="51"/>
      <c r="L57" s="51"/>
      <c r="M57" s="51"/>
      <c r="N57" s="51"/>
      <c r="O57" s="51"/>
    </row>
    <row r="58" spans="1:16384" ht="15.75" x14ac:dyDescent="0.2">
      <c r="A58" s="20" t="s">
        <v>99</v>
      </c>
      <c r="B58" s="53" t="s">
        <v>100</v>
      </c>
      <c r="C58" s="51"/>
      <c r="D58" s="51"/>
      <c r="E58" s="51"/>
      <c r="F58" s="51"/>
      <c r="G58" s="51"/>
      <c r="H58" s="51"/>
      <c r="I58" s="20"/>
      <c r="J58" s="53"/>
      <c r="K58" s="51"/>
      <c r="L58" s="51"/>
      <c r="M58" s="51"/>
      <c r="N58" s="51"/>
      <c r="O58" s="51"/>
      <c r="P58" s="51"/>
      <c r="Q58" s="20"/>
      <c r="R58" s="53"/>
      <c r="S58" s="51"/>
      <c r="T58" s="51"/>
      <c r="U58" s="51"/>
      <c r="V58" s="51"/>
      <c r="W58" s="51"/>
      <c r="X58" s="51"/>
      <c r="Y58" s="20"/>
      <c r="Z58" s="53"/>
      <c r="AA58" s="51"/>
      <c r="AB58" s="51"/>
      <c r="AC58" s="51"/>
      <c r="AD58" s="51"/>
      <c r="AE58" s="51"/>
      <c r="AF58" s="51"/>
      <c r="AG58" s="20"/>
      <c r="AH58" s="53"/>
      <c r="AI58" s="51"/>
      <c r="AJ58" s="51"/>
      <c r="AK58" s="51"/>
      <c r="AL58" s="51"/>
      <c r="AM58" s="51"/>
      <c r="AN58" s="51"/>
      <c r="AO58" s="20"/>
      <c r="AP58" s="53"/>
      <c r="AQ58" s="51"/>
      <c r="AR58" s="51"/>
      <c r="AS58" s="51"/>
      <c r="AT58" s="51"/>
      <c r="AU58" s="51"/>
      <c r="AV58" s="51"/>
      <c r="AW58" s="20"/>
      <c r="AX58" s="53"/>
      <c r="AY58" s="51"/>
      <c r="AZ58" s="51"/>
      <c r="BA58" s="51"/>
      <c r="BB58" s="51"/>
      <c r="BC58" s="51"/>
      <c r="BD58" s="51"/>
      <c r="BE58" s="20"/>
      <c r="BF58" s="53"/>
      <c r="BG58" s="51"/>
      <c r="BH58" s="51"/>
      <c r="BI58" s="51"/>
      <c r="BJ58" s="51"/>
      <c r="BK58" s="51"/>
      <c r="BL58" s="51"/>
      <c r="BM58" s="20"/>
      <c r="BN58" s="53"/>
      <c r="BO58" s="51"/>
      <c r="BP58" s="51"/>
      <c r="BQ58" s="51"/>
      <c r="BR58" s="51"/>
      <c r="BS58" s="51"/>
      <c r="BT58" s="51"/>
      <c r="BU58" s="20"/>
      <c r="BV58" s="53"/>
      <c r="BW58" s="51"/>
      <c r="BX58" s="51"/>
      <c r="BY58" s="51"/>
      <c r="BZ58" s="51"/>
      <c r="CA58" s="51"/>
      <c r="CB58" s="51"/>
      <c r="CC58" s="20"/>
      <c r="CD58" s="53"/>
      <c r="CE58" s="51"/>
      <c r="CF58" s="51"/>
      <c r="CG58" s="51"/>
      <c r="CH58" s="51"/>
      <c r="CI58" s="51"/>
      <c r="CJ58" s="51"/>
      <c r="CK58" s="20"/>
      <c r="CL58" s="53"/>
      <c r="CM58" s="51"/>
      <c r="CN58" s="51"/>
      <c r="CO58" s="51"/>
      <c r="CP58" s="51"/>
      <c r="CQ58" s="51"/>
      <c r="CR58" s="51"/>
      <c r="CS58" s="20"/>
      <c r="CT58" s="53"/>
      <c r="CU58" s="51"/>
      <c r="CV58" s="51"/>
      <c r="CW58" s="51"/>
      <c r="CX58" s="51"/>
      <c r="CY58" s="51"/>
      <c r="CZ58" s="51"/>
      <c r="DA58" s="20"/>
      <c r="DB58" s="53"/>
      <c r="DC58" s="51"/>
      <c r="DD58" s="51"/>
      <c r="DE58" s="51"/>
      <c r="DF58" s="51"/>
      <c r="DG58" s="51"/>
      <c r="DH58" s="51"/>
      <c r="DI58" s="20"/>
      <c r="DJ58" s="53"/>
      <c r="DK58" s="51"/>
      <c r="DL58" s="51"/>
      <c r="DM58" s="51"/>
      <c r="DN58" s="51"/>
      <c r="DO58" s="51"/>
      <c r="DP58" s="51"/>
      <c r="DQ58" s="20"/>
      <c r="DR58" s="53"/>
      <c r="DS58" s="51"/>
      <c r="DT58" s="51"/>
      <c r="DU58" s="51"/>
      <c r="DV58" s="51"/>
      <c r="DW58" s="51"/>
      <c r="DX58" s="51"/>
      <c r="DY58" s="20"/>
      <c r="DZ58" s="53"/>
      <c r="EA58" s="51"/>
      <c r="EB58" s="51"/>
      <c r="EC58" s="51"/>
      <c r="ED58" s="51"/>
      <c r="EE58" s="51"/>
      <c r="EF58" s="51"/>
      <c r="EG58" s="20"/>
      <c r="EH58" s="53"/>
      <c r="EI58" s="51"/>
      <c r="EJ58" s="51"/>
      <c r="EK58" s="51"/>
      <c r="EL58" s="51"/>
      <c r="EM58" s="51"/>
      <c r="EN58" s="51"/>
      <c r="EO58" s="20"/>
      <c r="EP58" s="53"/>
      <c r="EQ58" s="51"/>
      <c r="ER58" s="51"/>
      <c r="ES58" s="51"/>
      <c r="ET58" s="51"/>
      <c r="EU58" s="51"/>
      <c r="EV58" s="51"/>
      <c r="EW58" s="20"/>
      <c r="EX58" s="53"/>
      <c r="EY58" s="51"/>
      <c r="EZ58" s="51"/>
      <c r="FA58" s="51"/>
      <c r="FB58" s="51"/>
      <c r="FC58" s="51"/>
      <c r="FD58" s="51"/>
      <c r="FE58" s="20"/>
      <c r="FF58" s="53"/>
      <c r="FG58" s="51"/>
      <c r="FH58" s="51"/>
      <c r="FI58" s="51"/>
      <c r="FJ58" s="51"/>
      <c r="FK58" s="51"/>
      <c r="FL58" s="51"/>
      <c r="FM58" s="20"/>
      <c r="FN58" s="53"/>
      <c r="FO58" s="51"/>
      <c r="FP58" s="51"/>
      <c r="FQ58" s="51"/>
      <c r="FR58" s="51"/>
      <c r="FS58" s="51"/>
      <c r="FT58" s="51"/>
      <c r="FU58" s="20"/>
      <c r="FV58" s="53"/>
      <c r="FW58" s="51"/>
      <c r="FX58" s="51"/>
      <c r="FY58" s="51"/>
      <c r="FZ58" s="51"/>
      <c r="GA58" s="51"/>
      <c r="GB58" s="51"/>
      <c r="GC58" s="20"/>
      <c r="GD58" s="53"/>
      <c r="GE58" s="51"/>
      <c r="GF58" s="51"/>
      <c r="GG58" s="51"/>
      <c r="GH58" s="51"/>
      <c r="GI58" s="51"/>
      <c r="GJ58" s="51"/>
      <c r="GK58" s="20"/>
      <c r="GL58" s="53"/>
      <c r="GM58" s="51"/>
      <c r="GN58" s="51"/>
      <c r="GO58" s="51"/>
      <c r="GP58" s="51"/>
      <c r="GQ58" s="51"/>
      <c r="GR58" s="51"/>
      <c r="GS58" s="20"/>
      <c r="GT58" s="53"/>
      <c r="GU58" s="51"/>
      <c r="GV58" s="51"/>
      <c r="GW58" s="51"/>
      <c r="GX58" s="51"/>
      <c r="GY58" s="51"/>
      <c r="GZ58" s="51"/>
      <c r="HA58" s="20"/>
      <c r="HB58" s="53"/>
      <c r="HC58" s="51"/>
      <c r="HD58" s="51"/>
      <c r="HE58" s="51"/>
      <c r="HF58" s="51"/>
      <c r="HG58" s="51"/>
      <c r="HH58" s="51"/>
      <c r="HI58" s="20"/>
      <c r="HJ58" s="53"/>
      <c r="HK58" s="51"/>
      <c r="HL58" s="51"/>
      <c r="HM58" s="51"/>
      <c r="HN58" s="51"/>
      <c r="HO58" s="51"/>
      <c r="HP58" s="51"/>
      <c r="HQ58" s="20"/>
      <c r="HR58" s="53"/>
      <c r="HS58" s="51"/>
      <c r="HT58" s="51"/>
      <c r="HU58" s="51"/>
      <c r="HV58" s="51"/>
      <c r="HW58" s="51"/>
      <c r="HX58" s="51"/>
      <c r="HY58" s="20"/>
      <c r="HZ58" s="53"/>
      <c r="IA58" s="51"/>
      <c r="IB58" s="51"/>
      <c r="IC58" s="51"/>
      <c r="ID58" s="51"/>
      <c r="IE58" s="51"/>
      <c r="IF58" s="51"/>
      <c r="IG58" s="20"/>
      <c r="IH58" s="53"/>
      <c r="II58" s="51"/>
      <c r="IJ58" s="51"/>
      <c r="IK58" s="51"/>
      <c r="IL58" s="51"/>
      <c r="IM58" s="51"/>
      <c r="IN58" s="51"/>
      <c r="IO58" s="20"/>
      <c r="IP58" s="53"/>
      <c r="IQ58" s="51"/>
      <c r="IR58" s="51"/>
      <c r="IS58" s="51"/>
      <c r="IT58" s="51"/>
      <c r="IU58" s="51"/>
      <c r="IV58" s="51"/>
      <c r="IW58" s="20"/>
      <c r="IX58" s="53"/>
      <c r="IY58" s="51"/>
      <c r="IZ58" s="51"/>
      <c r="JA58" s="51"/>
      <c r="JB58" s="51"/>
      <c r="JC58" s="51"/>
      <c r="JD58" s="51"/>
      <c r="JE58" s="20"/>
      <c r="JF58" s="53"/>
      <c r="JG58" s="51"/>
      <c r="JH58" s="51"/>
      <c r="JI58" s="51"/>
      <c r="JJ58" s="51"/>
      <c r="JK58" s="51"/>
      <c r="JL58" s="51"/>
      <c r="JM58" s="20"/>
      <c r="JN58" s="53"/>
      <c r="JO58" s="51"/>
      <c r="JP58" s="51"/>
      <c r="JQ58" s="51"/>
      <c r="JR58" s="51"/>
      <c r="JS58" s="51"/>
      <c r="JT58" s="51"/>
      <c r="JU58" s="20"/>
      <c r="JV58" s="53"/>
      <c r="JW58" s="51"/>
      <c r="JX58" s="51"/>
      <c r="JY58" s="51"/>
      <c r="JZ58" s="51"/>
      <c r="KA58" s="51"/>
      <c r="KB58" s="51"/>
      <c r="KC58" s="20"/>
      <c r="KD58" s="53"/>
      <c r="KE58" s="51"/>
      <c r="KF58" s="51"/>
      <c r="KG58" s="51"/>
      <c r="KH58" s="51"/>
      <c r="KI58" s="51"/>
      <c r="KJ58" s="51"/>
      <c r="KK58" s="20"/>
      <c r="KL58" s="53"/>
      <c r="KM58" s="51"/>
      <c r="KN58" s="51"/>
      <c r="KO58" s="51"/>
      <c r="KP58" s="51"/>
      <c r="KQ58" s="51"/>
      <c r="KR58" s="51"/>
      <c r="KS58" s="20"/>
      <c r="KT58" s="53"/>
      <c r="KU58" s="51"/>
      <c r="KV58" s="51"/>
      <c r="KW58" s="51"/>
      <c r="KX58" s="51"/>
      <c r="KY58" s="51"/>
      <c r="KZ58" s="51"/>
      <c r="LA58" s="20"/>
      <c r="LB58" s="53"/>
      <c r="LC58" s="51"/>
      <c r="LD58" s="51"/>
      <c r="LE58" s="51"/>
      <c r="LF58" s="51"/>
      <c r="LG58" s="51"/>
      <c r="LH58" s="51"/>
      <c r="LI58" s="20"/>
      <c r="LJ58" s="53"/>
      <c r="LK58" s="51"/>
      <c r="LL58" s="51"/>
      <c r="LM58" s="51"/>
      <c r="LN58" s="51"/>
      <c r="LO58" s="51"/>
      <c r="LP58" s="51"/>
      <c r="LQ58" s="20"/>
      <c r="LR58" s="53"/>
      <c r="LS58" s="51"/>
      <c r="LT58" s="51"/>
      <c r="LU58" s="51"/>
      <c r="LV58" s="51"/>
      <c r="LW58" s="51"/>
      <c r="LX58" s="51"/>
      <c r="LY58" s="20"/>
      <c r="LZ58" s="53"/>
      <c r="MA58" s="51"/>
      <c r="MB58" s="51"/>
      <c r="MC58" s="51"/>
      <c r="MD58" s="51"/>
      <c r="ME58" s="51"/>
      <c r="MF58" s="51"/>
      <c r="MG58" s="20"/>
      <c r="MH58" s="53"/>
      <c r="MI58" s="51"/>
      <c r="MJ58" s="51"/>
      <c r="MK58" s="51"/>
      <c r="ML58" s="51"/>
      <c r="MM58" s="51"/>
      <c r="MN58" s="51"/>
      <c r="MO58" s="20"/>
      <c r="MP58" s="53"/>
      <c r="MQ58" s="51"/>
      <c r="MR58" s="51"/>
      <c r="MS58" s="51"/>
      <c r="MT58" s="51"/>
      <c r="MU58" s="51"/>
      <c r="MV58" s="51"/>
      <c r="MW58" s="20"/>
      <c r="MX58" s="53"/>
      <c r="MY58" s="51"/>
      <c r="MZ58" s="51"/>
      <c r="NA58" s="51"/>
      <c r="NB58" s="51"/>
      <c r="NC58" s="51"/>
      <c r="ND58" s="51"/>
      <c r="NE58" s="20"/>
      <c r="NF58" s="53"/>
      <c r="NG58" s="51"/>
      <c r="NH58" s="51"/>
      <c r="NI58" s="51"/>
      <c r="NJ58" s="51"/>
      <c r="NK58" s="51"/>
      <c r="NL58" s="51"/>
      <c r="NM58" s="20"/>
      <c r="NN58" s="53"/>
      <c r="NO58" s="51"/>
      <c r="NP58" s="51"/>
      <c r="NQ58" s="51"/>
      <c r="NR58" s="51"/>
      <c r="NS58" s="51"/>
      <c r="NT58" s="51"/>
      <c r="NU58" s="20"/>
      <c r="NV58" s="53"/>
      <c r="NW58" s="51"/>
      <c r="NX58" s="51"/>
      <c r="NY58" s="51"/>
      <c r="NZ58" s="51"/>
      <c r="OA58" s="51"/>
      <c r="OB58" s="51"/>
      <c r="OC58" s="20"/>
      <c r="OD58" s="53"/>
      <c r="OE58" s="51"/>
      <c r="OF58" s="51"/>
      <c r="OG58" s="51"/>
      <c r="OH58" s="51"/>
      <c r="OI58" s="51"/>
      <c r="OJ58" s="51"/>
      <c r="OK58" s="20"/>
      <c r="OL58" s="53"/>
      <c r="OM58" s="51"/>
      <c r="ON58" s="51"/>
      <c r="OO58" s="51"/>
      <c r="OP58" s="51"/>
      <c r="OQ58" s="51"/>
      <c r="OR58" s="51"/>
      <c r="OS58" s="20"/>
      <c r="OT58" s="53"/>
      <c r="OU58" s="51"/>
      <c r="OV58" s="51"/>
      <c r="OW58" s="51"/>
      <c r="OX58" s="51"/>
      <c r="OY58" s="51"/>
      <c r="OZ58" s="51"/>
      <c r="PA58" s="20"/>
      <c r="PB58" s="53"/>
      <c r="PC58" s="51"/>
      <c r="PD58" s="51"/>
      <c r="PE58" s="51"/>
      <c r="PF58" s="51"/>
      <c r="PG58" s="51"/>
      <c r="PH58" s="51"/>
      <c r="PI58" s="20"/>
      <c r="PJ58" s="53"/>
      <c r="PK58" s="51"/>
      <c r="PL58" s="51"/>
      <c r="PM58" s="51"/>
      <c r="PN58" s="51"/>
      <c r="PO58" s="51"/>
      <c r="PP58" s="51"/>
      <c r="PQ58" s="20"/>
      <c r="PR58" s="53"/>
      <c r="PS58" s="51"/>
      <c r="PT58" s="51"/>
      <c r="PU58" s="51"/>
      <c r="PV58" s="51"/>
      <c r="PW58" s="51"/>
      <c r="PX58" s="51"/>
      <c r="PY58" s="20"/>
      <c r="PZ58" s="53"/>
      <c r="QA58" s="51"/>
      <c r="QB58" s="51"/>
      <c r="QC58" s="51"/>
      <c r="QD58" s="51"/>
      <c r="QE58" s="51"/>
      <c r="QF58" s="51"/>
      <c r="QG58" s="20"/>
      <c r="QH58" s="53"/>
      <c r="QI58" s="51"/>
      <c r="QJ58" s="51"/>
      <c r="QK58" s="51"/>
      <c r="QL58" s="51"/>
      <c r="QM58" s="51"/>
      <c r="QN58" s="51"/>
      <c r="QO58" s="20"/>
      <c r="QP58" s="53"/>
      <c r="QQ58" s="51"/>
      <c r="QR58" s="51"/>
      <c r="QS58" s="51"/>
      <c r="QT58" s="51"/>
      <c r="QU58" s="51"/>
      <c r="QV58" s="51"/>
      <c r="QW58" s="20"/>
      <c r="QX58" s="53"/>
      <c r="QY58" s="51"/>
      <c r="QZ58" s="51"/>
      <c r="RA58" s="51"/>
      <c r="RB58" s="51"/>
      <c r="RC58" s="51"/>
      <c r="RD58" s="51"/>
      <c r="RE58" s="20"/>
      <c r="RF58" s="53"/>
      <c r="RG58" s="51"/>
      <c r="RH58" s="51"/>
      <c r="RI58" s="51"/>
      <c r="RJ58" s="51"/>
      <c r="RK58" s="51"/>
      <c r="RL58" s="51"/>
      <c r="RM58" s="20"/>
      <c r="RN58" s="53"/>
      <c r="RO58" s="51"/>
      <c r="RP58" s="51"/>
      <c r="RQ58" s="51"/>
      <c r="RR58" s="51"/>
      <c r="RS58" s="51"/>
      <c r="RT58" s="51"/>
      <c r="RU58" s="20"/>
      <c r="RV58" s="53"/>
      <c r="RW58" s="51"/>
      <c r="RX58" s="51"/>
      <c r="RY58" s="51"/>
      <c r="RZ58" s="51"/>
      <c r="SA58" s="51"/>
      <c r="SB58" s="51"/>
      <c r="SC58" s="20"/>
      <c r="SD58" s="53"/>
      <c r="SE58" s="51"/>
      <c r="SF58" s="51"/>
      <c r="SG58" s="51"/>
      <c r="SH58" s="51"/>
      <c r="SI58" s="51"/>
      <c r="SJ58" s="51"/>
      <c r="SK58" s="20"/>
      <c r="SL58" s="53"/>
      <c r="SM58" s="51"/>
      <c r="SN58" s="51"/>
      <c r="SO58" s="51"/>
      <c r="SP58" s="51"/>
      <c r="SQ58" s="51"/>
      <c r="SR58" s="51"/>
      <c r="SS58" s="20"/>
      <c r="ST58" s="53"/>
      <c r="SU58" s="51"/>
      <c r="SV58" s="51"/>
      <c r="SW58" s="51"/>
      <c r="SX58" s="51"/>
      <c r="SY58" s="51"/>
      <c r="SZ58" s="51"/>
      <c r="TA58" s="20"/>
      <c r="TB58" s="53"/>
      <c r="TC58" s="51"/>
      <c r="TD58" s="51"/>
      <c r="TE58" s="51"/>
      <c r="TF58" s="51"/>
      <c r="TG58" s="51"/>
      <c r="TH58" s="51"/>
      <c r="TI58" s="20"/>
      <c r="TJ58" s="53"/>
      <c r="TK58" s="51"/>
      <c r="TL58" s="51"/>
      <c r="TM58" s="51"/>
      <c r="TN58" s="51"/>
      <c r="TO58" s="51"/>
      <c r="TP58" s="51"/>
      <c r="TQ58" s="20"/>
      <c r="TR58" s="53"/>
      <c r="TS58" s="51"/>
      <c r="TT58" s="51"/>
      <c r="TU58" s="51"/>
      <c r="TV58" s="51"/>
      <c r="TW58" s="51"/>
      <c r="TX58" s="51"/>
      <c r="TY58" s="20"/>
      <c r="TZ58" s="53"/>
      <c r="UA58" s="51"/>
      <c r="UB58" s="51"/>
      <c r="UC58" s="51"/>
      <c r="UD58" s="51"/>
      <c r="UE58" s="51"/>
      <c r="UF58" s="51"/>
      <c r="UG58" s="20"/>
      <c r="UH58" s="53"/>
      <c r="UI58" s="51"/>
      <c r="UJ58" s="51"/>
      <c r="UK58" s="51"/>
      <c r="UL58" s="51"/>
      <c r="UM58" s="51"/>
      <c r="UN58" s="51"/>
      <c r="UO58" s="20"/>
      <c r="UP58" s="53"/>
      <c r="UQ58" s="51"/>
      <c r="UR58" s="51"/>
      <c r="US58" s="51"/>
      <c r="UT58" s="51"/>
      <c r="UU58" s="51"/>
      <c r="UV58" s="51"/>
      <c r="UW58" s="20"/>
      <c r="UX58" s="53"/>
      <c r="UY58" s="51"/>
      <c r="UZ58" s="51"/>
      <c r="VA58" s="51"/>
      <c r="VB58" s="51"/>
      <c r="VC58" s="51"/>
      <c r="VD58" s="51"/>
      <c r="VE58" s="20"/>
      <c r="VF58" s="53"/>
      <c r="VG58" s="51"/>
      <c r="VH58" s="51"/>
      <c r="VI58" s="51"/>
      <c r="VJ58" s="51"/>
      <c r="VK58" s="51"/>
      <c r="VL58" s="51"/>
      <c r="VM58" s="20"/>
      <c r="VN58" s="53"/>
      <c r="VO58" s="51"/>
      <c r="VP58" s="51"/>
      <c r="VQ58" s="51"/>
      <c r="VR58" s="51"/>
      <c r="VS58" s="51"/>
      <c r="VT58" s="51"/>
      <c r="VU58" s="20"/>
      <c r="VV58" s="53"/>
      <c r="VW58" s="51"/>
      <c r="VX58" s="51"/>
      <c r="VY58" s="51"/>
      <c r="VZ58" s="51"/>
      <c r="WA58" s="51"/>
      <c r="WB58" s="51"/>
      <c r="WC58" s="20"/>
      <c r="WD58" s="53"/>
      <c r="WE58" s="51"/>
      <c r="WF58" s="51"/>
      <c r="WG58" s="51"/>
      <c r="WH58" s="51"/>
      <c r="WI58" s="51"/>
      <c r="WJ58" s="51"/>
      <c r="WK58" s="20"/>
      <c r="WL58" s="53"/>
      <c r="WM58" s="51"/>
      <c r="WN58" s="51"/>
      <c r="WO58" s="51"/>
      <c r="WP58" s="51"/>
      <c r="WQ58" s="51"/>
      <c r="WR58" s="51"/>
      <c r="WS58" s="20"/>
      <c r="WT58" s="53"/>
      <c r="WU58" s="51"/>
      <c r="WV58" s="51"/>
      <c r="WW58" s="51"/>
      <c r="WX58" s="51"/>
      <c r="WY58" s="51"/>
      <c r="WZ58" s="51"/>
      <c r="XA58" s="20"/>
      <c r="XB58" s="53"/>
      <c r="XC58" s="51"/>
      <c r="XD58" s="51"/>
      <c r="XE58" s="51"/>
      <c r="XF58" s="51"/>
      <c r="XG58" s="51"/>
      <c r="XH58" s="51"/>
      <c r="XI58" s="20"/>
      <c r="XJ58" s="53"/>
      <c r="XK58" s="51"/>
      <c r="XL58" s="51"/>
      <c r="XM58" s="51"/>
      <c r="XN58" s="51"/>
      <c r="XO58" s="51"/>
      <c r="XP58" s="51"/>
      <c r="XQ58" s="20"/>
      <c r="XR58" s="53"/>
      <c r="XS58" s="51"/>
      <c r="XT58" s="51"/>
      <c r="XU58" s="51"/>
      <c r="XV58" s="51"/>
      <c r="XW58" s="51"/>
      <c r="XX58" s="51"/>
      <c r="XY58" s="20"/>
      <c r="XZ58" s="53"/>
      <c r="YA58" s="51"/>
      <c r="YB58" s="51"/>
      <c r="YC58" s="51"/>
      <c r="YD58" s="51"/>
      <c r="YE58" s="51"/>
      <c r="YF58" s="51"/>
      <c r="YG58" s="20"/>
      <c r="YH58" s="53"/>
      <c r="YI58" s="51"/>
      <c r="YJ58" s="51"/>
      <c r="YK58" s="51"/>
      <c r="YL58" s="51"/>
      <c r="YM58" s="51"/>
      <c r="YN58" s="51"/>
      <c r="YO58" s="20"/>
      <c r="YP58" s="53"/>
      <c r="YQ58" s="51"/>
      <c r="YR58" s="51"/>
      <c r="YS58" s="51"/>
      <c r="YT58" s="51"/>
      <c r="YU58" s="51"/>
      <c r="YV58" s="51"/>
      <c r="YW58" s="20"/>
      <c r="YX58" s="53"/>
      <c r="YY58" s="51"/>
      <c r="YZ58" s="51"/>
      <c r="ZA58" s="51"/>
      <c r="ZB58" s="51"/>
      <c r="ZC58" s="51"/>
      <c r="ZD58" s="51"/>
      <c r="ZE58" s="20"/>
      <c r="ZF58" s="53"/>
      <c r="ZG58" s="51"/>
      <c r="ZH58" s="51"/>
      <c r="ZI58" s="51"/>
      <c r="ZJ58" s="51"/>
      <c r="ZK58" s="51"/>
      <c r="ZL58" s="51"/>
      <c r="ZM58" s="20"/>
      <c r="ZN58" s="53"/>
      <c r="ZO58" s="51"/>
      <c r="ZP58" s="51"/>
      <c r="ZQ58" s="51"/>
      <c r="ZR58" s="51"/>
      <c r="ZS58" s="51"/>
      <c r="ZT58" s="51"/>
      <c r="ZU58" s="20"/>
      <c r="ZV58" s="53"/>
      <c r="ZW58" s="51"/>
      <c r="ZX58" s="51"/>
      <c r="ZY58" s="51"/>
      <c r="ZZ58" s="51"/>
      <c r="AAA58" s="51"/>
      <c r="AAB58" s="51"/>
      <c r="AAC58" s="20"/>
      <c r="AAD58" s="53"/>
      <c r="AAE58" s="51"/>
      <c r="AAF58" s="51"/>
      <c r="AAG58" s="51"/>
      <c r="AAH58" s="51"/>
      <c r="AAI58" s="51"/>
      <c r="AAJ58" s="51"/>
      <c r="AAK58" s="20"/>
      <c r="AAL58" s="53"/>
      <c r="AAM58" s="51"/>
      <c r="AAN58" s="51"/>
      <c r="AAO58" s="51"/>
      <c r="AAP58" s="51"/>
      <c r="AAQ58" s="51"/>
      <c r="AAR58" s="51"/>
      <c r="AAS58" s="20"/>
      <c r="AAT58" s="53"/>
      <c r="AAU58" s="51"/>
      <c r="AAV58" s="51"/>
      <c r="AAW58" s="51"/>
      <c r="AAX58" s="51"/>
      <c r="AAY58" s="51"/>
      <c r="AAZ58" s="51"/>
      <c r="ABA58" s="20"/>
      <c r="ABB58" s="53"/>
      <c r="ABC58" s="51"/>
      <c r="ABD58" s="51"/>
      <c r="ABE58" s="51"/>
      <c r="ABF58" s="51"/>
      <c r="ABG58" s="51"/>
      <c r="ABH58" s="51"/>
      <c r="ABI58" s="20"/>
      <c r="ABJ58" s="53"/>
      <c r="ABK58" s="51"/>
      <c r="ABL58" s="51"/>
      <c r="ABM58" s="51"/>
      <c r="ABN58" s="51"/>
      <c r="ABO58" s="51"/>
      <c r="ABP58" s="51"/>
      <c r="ABQ58" s="20"/>
      <c r="ABR58" s="53"/>
      <c r="ABS58" s="51"/>
      <c r="ABT58" s="51"/>
      <c r="ABU58" s="51"/>
      <c r="ABV58" s="51"/>
      <c r="ABW58" s="51"/>
      <c r="ABX58" s="51"/>
      <c r="ABY58" s="20"/>
      <c r="ABZ58" s="53"/>
      <c r="ACA58" s="51"/>
      <c r="ACB58" s="51"/>
      <c r="ACC58" s="51"/>
      <c r="ACD58" s="51"/>
      <c r="ACE58" s="51"/>
      <c r="ACF58" s="51"/>
      <c r="ACG58" s="20"/>
      <c r="ACH58" s="53"/>
      <c r="ACI58" s="51"/>
      <c r="ACJ58" s="51"/>
      <c r="ACK58" s="51"/>
      <c r="ACL58" s="51"/>
      <c r="ACM58" s="51"/>
      <c r="ACN58" s="51"/>
      <c r="ACO58" s="20"/>
      <c r="ACP58" s="53"/>
      <c r="ACQ58" s="51"/>
      <c r="ACR58" s="51"/>
      <c r="ACS58" s="51"/>
      <c r="ACT58" s="51"/>
      <c r="ACU58" s="51"/>
      <c r="ACV58" s="51"/>
      <c r="ACW58" s="20"/>
      <c r="ACX58" s="53"/>
      <c r="ACY58" s="51"/>
      <c r="ACZ58" s="51"/>
      <c r="ADA58" s="51"/>
      <c r="ADB58" s="51"/>
      <c r="ADC58" s="51"/>
      <c r="ADD58" s="51"/>
      <c r="ADE58" s="20"/>
      <c r="ADF58" s="53"/>
      <c r="ADG58" s="51"/>
      <c r="ADH58" s="51"/>
      <c r="ADI58" s="51"/>
      <c r="ADJ58" s="51"/>
      <c r="ADK58" s="51"/>
      <c r="ADL58" s="51"/>
      <c r="ADM58" s="20"/>
      <c r="ADN58" s="53"/>
      <c r="ADO58" s="51"/>
      <c r="ADP58" s="51"/>
      <c r="ADQ58" s="51"/>
      <c r="ADR58" s="51"/>
      <c r="ADS58" s="51"/>
      <c r="ADT58" s="51"/>
      <c r="ADU58" s="20"/>
      <c r="ADV58" s="53"/>
      <c r="ADW58" s="51"/>
      <c r="ADX58" s="51"/>
      <c r="ADY58" s="51"/>
      <c r="ADZ58" s="51"/>
      <c r="AEA58" s="51"/>
      <c r="AEB58" s="51"/>
      <c r="AEC58" s="20"/>
      <c r="AED58" s="53"/>
      <c r="AEE58" s="51"/>
      <c r="AEF58" s="51"/>
      <c r="AEG58" s="51"/>
      <c r="AEH58" s="51"/>
      <c r="AEI58" s="51"/>
      <c r="AEJ58" s="51"/>
      <c r="AEK58" s="20"/>
      <c r="AEL58" s="53"/>
      <c r="AEM58" s="51"/>
      <c r="AEN58" s="51"/>
      <c r="AEO58" s="51"/>
      <c r="AEP58" s="51"/>
      <c r="AEQ58" s="51"/>
      <c r="AER58" s="51"/>
      <c r="AES58" s="20"/>
      <c r="AET58" s="53"/>
      <c r="AEU58" s="51"/>
      <c r="AEV58" s="51"/>
      <c r="AEW58" s="51"/>
      <c r="AEX58" s="51"/>
      <c r="AEY58" s="51"/>
      <c r="AEZ58" s="51"/>
      <c r="AFA58" s="20"/>
      <c r="AFB58" s="53"/>
      <c r="AFC58" s="51"/>
      <c r="AFD58" s="51"/>
      <c r="AFE58" s="51"/>
      <c r="AFF58" s="51"/>
      <c r="AFG58" s="51"/>
      <c r="AFH58" s="51"/>
      <c r="AFI58" s="20"/>
      <c r="AFJ58" s="53"/>
      <c r="AFK58" s="51"/>
      <c r="AFL58" s="51"/>
      <c r="AFM58" s="51"/>
      <c r="AFN58" s="51"/>
      <c r="AFO58" s="51"/>
      <c r="AFP58" s="51"/>
      <c r="AFQ58" s="20"/>
      <c r="AFR58" s="53"/>
      <c r="AFS58" s="51"/>
      <c r="AFT58" s="51"/>
      <c r="AFU58" s="51"/>
      <c r="AFV58" s="51"/>
      <c r="AFW58" s="51"/>
      <c r="AFX58" s="51"/>
      <c r="AFY58" s="20"/>
      <c r="AFZ58" s="53"/>
      <c r="AGA58" s="51"/>
      <c r="AGB58" s="51"/>
      <c r="AGC58" s="51"/>
      <c r="AGD58" s="51"/>
      <c r="AGE58" s="51"/>
      <c r="AGF58" s="51"/>
      <c r="AGG58" s="20"/>
      <c r="AGH58" s="53"/>
      <c r="AGI58" s="51"/>
      <c r="AGJ58" s="51"/>
      <c r="AGK58" s="51"/>
      <c r="AGL58" s="51"/>
      <c r="AGM58" s="51"/>
      <c r="AGN58" s="51"/>
      <c r="AGO58" s="20"/>
      <c r="AGP58" s="53"/>
      <c r="AGQ58" s="51"/>
      <c r="AGR58" s="51"/>
      <c r="AGS58" s="51"/>
      <c r="AGT58" s="51"/>
      <c r="AGU58" s="51"/>
      <c r="AGV58" s="51"/>
      <c r="AGW58" s="20"/>
      <c r="AGX58" s="53"/>
      <c r="AGY58" s="51"/>
      <c r="AGZ58" s="51"/>
      <c r="AHA58" s="51"/>
      <c r="AHB58" s="51"/>
      <c r="AHC58" s="51"/>
      <c r="AHD58" s="51"/>
      <c r="AHE58" s="20"/>
      <c r="AHF58" s="53"/>
      <c r="AHG58" s="51"/>
      <c r="AHH58" s="51"/>
      <c r="AHI58" s="51"/>
      <c r="AHJ58" s="51"/>
      <c r="AHK58" s="51"/>
      <c r="AHL58" s="51"/>
      <c r="AHM58" s="20"/>
      <c r="AHN58" s="53"/>
      <c r="AHO58" s="51"/>
      <c r="AHP58" s="51"/>
      <c r="AHQ58" s="51"/>
      <c r="AHR58" s="51"/>
      <c r="AHS58" s="51"/>
      <c r="AHT58" s="51"/>
      <c r="AHU58" s="20"/>
      <c r="AHV58" s="53"/>
      <c r="AHW58" s="51"/>
      <c r="AHX58" s="51"/>
      <c r="AHY58" s="51"/>
      <c r="AHZ58" s="51"/>
      <c r="AIA58" s="51"/>
      <c r="AIB58" s="51"/>
      <c r="AIC58" s="20"/>
      <c r="AID58" s="53"/>
      <c r="AIE58" s="51"/>
      <c r="AIF58" s="51"/>
      <c r="AIG58" s="51"/>
      <c r="AIH58" s="51"/>
      <c r="AII58" s="51"/>
      <c r="AIJ58" s="51"/>
      <c r="AIK58" s="20"/>
      <c r="AIL58" s="53"/>
      <c r="AIM58" s="51"/>
      <c r="AIN58" s="51"/>
      <c r="AIO58" s="51"/>
      <c r="AIP58" s="51"/>
      <c r="AIQ58" s="51"/>
      <c r="AIR58" s="51"/>
      <c r="AIS58" s="20"/>
      <c r="AIT58" s="53"/>
      <c r="AIU58" s="51"/>
      <c r="AIV58" s="51"/>
      <c r="AIW58" s="51"/>
      <c r="AIX58" s="51"/>
      <c r="AIY58" s="51"/>
      <c r="AIZ58" s="51"/>
      <c r="AJA58" s="20"/>
      <c r="AJB58" s="53"/>
      <c r="AJC58" s="51"/>
      <c r="AJD58" s="51"/>
      <c r="AJE58" s="51"/>
      <c r="AJF58" s="51"/>
      <c r="AJG58" s="51"/>
      <c r="AJH58" s="51"/>
      <c r="AJI58" s="20"/>
      <c r="AJJ58" s="53"/>
      <c r="AJK58" s="51"/>
      <c r="AJL58" s="51"/>
      <c r="AJM58" s="51"/>
      <c r="AJN58" s="51"/>
      <c r="AJO58" s="51"/>
      <c r="AJP58" s="51"/>
      <c r="AJQ58" s="20"/>
      <c r="AJR58" s="53"/>
      <c r="AJS58" s="51"/>
      <c r="AJT58" s="51"/>
      <c r="AJU58" s="51"/>
      <c r="AJV58" s="51"/>
      <c r="AJW58" s="51"/>
      <c r="AJX58" s="51"/>
      <c r="AJY58" s="20"/>
      <c r="AJZ58" s="53"/>
      <c r="AKA58" s="51"/>
      <c r="AKB58" s="51"/>
      <c r="AKC58" s="51"/>
      <c r="AKD58" s="51"/>
      <c r="AKE58" s="51"/>
      <c r="AKF58" s="51"/>
      <c r="AKG58" s="20"/>
      <c r="AKH58" s="53"/>
      <c r="AKI58" s="51"/>
      <c r="AKJ58" s="51"/>
      <c r="AKK58" s="51"/>
      <c r="AKL58" s="51"/>
      <c r="AKM58" s="51"/>
      <c r="AKN58" s="51"/>
      <c r="AKO58" s="20"/>
      <c r="AKP58" s="53"/>
      <c r="AKQ58" s="51"/>
      <c r="AKR58" s="51"/>
      <c r="AKS58" s="51"/>
      <c r="AKT58" s="51"/>
      <c r="AKU58" s="51"/>
      <c r="AKV58" s="51"/>
      <c r="AKW58" s="20"/>
      <c r="AKX58" s="53"/>
      <c r="AKY58" s="51"/>
      <c r="AKZ58" s="51"/>
      <c r="ALA58" s="51"/>
      <c r="ALB58" s="51"/>
      <c r="ALC58" s="51"/>
      <c r="ALD58" s="51"/>
      <c r="ALE58" s="20"/>
      <c r="ALF58" s="53"/>
      <c r="ALG58" s="51"/>
      <c r="ALH58" s="51"/>
      <c r="ALI58" s="51"/>
      <c r="ALJ58" s="51"/>
      <c r="ALK58" s="51"/>
      <c r="ALL58" s="51"/>
      <c r="ALM58" s="20"/>
      <c r="ALN58" s="53"/>
      <c r="ALO58" s="51"/>
      <c r="ALP58" s="51"/>
      <c r="ALQ58" s="51"/>
      <c r="ALR58" s="51"/>
      <c r="ALS58" s="51"/>
      <c r="ALT58" s="51"/>
      <c r="ALU58" s="20"/>
      <c r="ALV58" s="53"/>
      <c r="ALW58" s="51"/>
      <c r="ALX58" s="51"/>
      <c r="ALY58" s="51"/>
      <c r="ALZ58" s="51"/>
      <c r="AMA58" s="51"/>
      <c r="AMB58" s="51"/>
      <c r="AMC58" s="20"/>
      <c r="AMD58" s="53"/>
      <c r="AME58" s="51"/>
      <c r="AMF58" s="51"/>
      <c r="AMG58" s="51"/>
      <c r="AMH58" s="51"/>
      <c r="AMI58" s="51"/>
      <c r="AMJ58" s="51"/>
      <c r="AMK58" s="20"/>
      <c r="AML58" s="53"/>
      <c r="AMM58" s="51"/>
      <c r="AMN58" s="51"/>
      <c r="AMO58" s="51"/>
      <c r="AMP58" s="51"/>
      <c r="AMQ58" s="51"/>
      <c r="AMR58" s="51"/>
      <c r="AMS58" s="20"/>
      <c r="AMT58" s="53"/>
      <c r="AMU58" s="51"/>
      <c r="AMV58" s="51"/>
      <c r="AMW58" s="51"/>
      <c r="AMX58" s="51"/>
      <c r="AMY58" s="51"/>
      <c r="AMZ58" s="51"/>
      <c r="ANA58" s="20"/>
      <c r="ANB58" s="53"/>
      <c r="ANC58" s="51"/>
      <c r="AND58" s="51"/>
      <c r="ANE58" s="51"/>
      <c r="ANF58" s="51"/>
      <c r="ANG58" s="51"/>
      <c r="ANH58" s="51"/>
      <c r="ANI58" s="20"/>
      <c r="ANJ58" s="53"/>
      <c r="ANK58" s="51"/>
      <c r="ANL58" s="51"/>
      <c r="ANM58" s="51"/>
      <c r="ANN58" s="51"/>
      <c r="ANO58" s="51"/>
      <c r="ANP58" s="51"/>
      <c r="ANQ58" s="20"/>
      <c r="ANR58" s="53"/>
      <c r="ANS58" s="51"/>
      <c r="ANT58" s="51"/>
      <c r="ANU58" s="51"/>
      <c r="ANV58" s="51"/>
      <c r="ANW58" s="51"/>
      <c r="ANX58" s="51"/>
      <c r="ANY58" s="20"/>
      <c r="ANZ58" s="53"/>
      <c r="AOA58" s="51"/>
      <c r="AOB58" s="51"/>
      <c r="AOC58" s="51"/>
      <c r="AOD58" s="51"/>
      <c r="AOE58" s="51"/>
      <c r="AOF58" s="51"/>
      <c r="AOG58" s="20"/>
      <c r="AOH58" s="53"/>
      <c r="AOI58" s="51"/>
      <c r="AOJ58" s="51"/>
      <c r="AOK58" s="51"/>
      <c r="AOL58" s="51"/>
      <c r="AOM58" s="51"/>
      <c r="AON58" s="51"/>
      <c r="AOO58" s="20"/>
      <c r="AOP58" s="53"/>
      <c r="AOQ58" s="51"/>
      <c r="AOR58" s="51"/>
      <c r="AOS58" s="51"/>
      <c r="AOT58" s="51"/>
      <c r="AOU58" s="51"/>
      <c r="AOV58" s="51"/>
      <c r="AOW58" s="20"/>
      <c r="AOX58" s="53"/>
      <c r="AOY58" s="51"/>
      <c r="AOZ58" s="51"/>
      <c r="APA58" s="51"/>
      <c r="APB58" s="51"/>
      <c r="APC58" s="51"/>
      <c r="APD58" s="51"/>
      <c r="APE58" s="20"/>
      <c r="APF58" s="53"/>
      <c r="APG58" s="51"/>
      <c r="APH58" s="51"/>
      <c r="API58" s="51"/>
      <c r="APJ58" s="51"/>
      <c r="APK58" s="51"/>
      <c r="APL58" s="51"/>
      <c r="APM58" s="20"/>
      <c r="APN58" s="53"/>
      <c r="APO58" s="51"/>
      <c r="APP58" s="51"/>
      <c r="APQ58" s="51"/>
      <c r="APR58" s="51"/>
      <c r="APS58" s="51"/>
      <c r="APT58" s="51"/>
      <c r="APU58" s="20"/>
      <c r="APV58" s="53"/>
      <c r="APW58" s="51"/>
      <c r="APX58" s="51"/>
      <c r="APY58" s="51"/>
      <c r="APZ58" s="51"/>
      <c r="AQA58" s="51"/>
      <c r="AQB58" s="51"/>
      <c r="AQC58" s="20"/>
      <c r="AQD58" s="53"/>
      <c r="AQE58" s="51"/>
      <c r="AQF58" s="51"/>
      <c r="AQG58" s="51"/>
      <c r="AQH58" s="51"/>
      <c r="AQI58" s="51"/>
      <c r="AQJ58" s="51"/>
      <c r="AQK58" s="20"/>
      <c r="AQL58" s="53"/>
      <c r="AQM58" s="51"/>
      <c r="AQN58" s="51"/>
      <c r="AQO58" s="51"/>
      <c r="AQP58" s="51"/>
      <c r="AQQ58" s="51"/>
      <c r="AQR58" s="51"/>
      <c r="AQS58" s="20"/>
      <c r="AQT58" s="53"/>
      <c r="AQU58" s="51"/>
      <c r="AQV58" s="51"/>
      <c r="AQW58" s="51"/>
      <c r="AQX58" s="51"/>
      <c r="AQY58" s="51"/>
      <c r="AQZ58" s="51"/>
      <c r="ARA58" s="20"/>
      <c r="ARB58" s="53"/>
      <c r="ARC58" s="51"/>
      <c r="ARD58" s="51"/>
      <c r="ARE58" s="51"/>
      <c r="ARF58" s="51"/>
      <c r="ARG58" s="51"/>
      <c r="ARH58" s="51"/>
      <c r="ARI58" s="20"/>
      <c r="ARJ58" s="53"/>
      <c r="ARK58" s="51"/>
      <c r="ARL58" s="51"/>
      <c r="ARM58" s="51"/>
      <c r="ARN58" s="51"/>
      <c r="ARO58" s="51"/>
      <c r="ARP58" s="51"/>
      <c r="ARQ58" s="20"/>
      <c r="ARR58" s="53"/>
      <c r="ARS58" s="51"/>
      <c r="ART58" s="51"/>
      <c r="ARU58" s="51"/>
      <c r="ARV58" s="51"/>
      <c r="ARW58" s="51"/>
      <c r="ARX58" s="51"/>
      <c r="ARY58" s="20"/>
      <c r="ARZ58" s="53"/>
      <c r="ASA58" s="51"/>
      <c r="ASB58" s="51"/>
      <c r="ASC58" s="51"/>
      <c r="ASD58" s="51"/>
      <c r="ASE58" s="51"/>
      <c r="ASF58" s="51"/>
      <c r="ASG58" s="20"/>
      <c r="ASH58" s="53"/>
      <c r="ASI58" s="51"/>
      <c r="ASJ58" s="51"/>
      <c r="ASK58" s="51"/>
      <c r="ASL58" s="51"/>
      <c r="ASM58" s="51"/>
      <c r="ASN58" s="51"/>
      <c r="ASO58" s="20"/>
      <c r="ASP58" s="53"/>
      <c r="ASQ58" s="51"/>
      <c r="ASR58" s="51"/>
      <c r="ASS58" s="51"/>
      <c r="AST58" s="51"/>
      <c r="ASU58" s="51"/>
      <c r="ASV58" s="51"/>
      <c r="ASW58" s="20"/>
      <c r="ASX58" s="53"/>
      <c r="ASY58" s="51"/>
      <c r="ASZ58" s="51"/>
      <c r="ATA58" s="51"/>
      <c r="ATB58" s="51"/>
      <c r="ATC58" s="51"/>
      <c r="ATD58" s="51"/>
      <c r="ATE58" s="20"/>
      <c r="ATF58" s="53"/>
      <c r="ATG58" s="51"/>
      <c r="ATH58" s="51"/>
      <c r="ATI58" s="51"/>
      <c r="ATJ58" s="51"/>
      <c r="ATK58" s="51"/>
      <c r="ATL58" s="51"/>
      <c r="ATM58" s="20"/>
      <c r="ATN58" s="53"/>
      <c r="ATO58" s="51"/>
      <c r="ATP58" s="51"/>
      <c r="ATQ58" s="51"/>
      <c r="ATR58" s="51"/>
      <c r="ATS58" s="51"/>
      <c r="ATT58" s="51"/>
      <c r="ATU58" s="20"/>
      <c r="ATV58" s="53"/>
      <c r="ATW58" s="51"/>
      <c r="ATX58" s="51"/>
      <c r="ATY58" s="51"/>
      <c r="ATZ58" s="51"/>
      <c r="AUA58" s="51"/>
      <c r="AUB58" s="51"/>
      <c r="AUC58" s="20"/>
      <c r="AUD58" s="53"/>
      <c r="AUE58" s="51"/>
      <c r="AUF58" s="51"/>
      <c r="AUG58" s="51"/>
      <c r="AUH58" s="51"/>
      <c r="AUI58" s="51"/>
      <c r="AUJ58" s="51"/>
      <c r="AUK58" s="20"/>
      <c r="AUL58" s="53"/>
      <c r="AUM58" s="51"/>
      <c r="AUN58" s="51"/>
      <c r="AUO58" s="51"/>
      <c r="AUP58" s="51"/>
      <c r="AUQ58" s="51"/>
      <c r="AUR58" s="51"/>
      <c r="AUS58" s="20"/>
      <c r="AUT58" s="53"/>
      <c r="AUU58" s="51"/>
      <c r="AUV58" s="51"/>
      <c r="AUW58" s="51"/>
      <c r="AUX58" s="51"/>
      <c r="AUY58" s="51"/>
      <c r="AUZ58" s="51"/>
      <c r="AVA58" s="20"/>
      <c r="AVB58" s="53"/>
      <c r="AVC58" s="51"/>
      <c r="AVD58" s="51"/>
      <c r="AVE58" s="51"/>
      <c r="AVF58" s="51"/>
      <c r="AVG58" s="51"/>
      <c r="AVH58" s="51"/>
      <c r="AVI58" s="20"/>
      <c r="AVJ58" s="53"/>
      <c r="AVK58" s="51"/>
      <c r="AVL58" s="51"/>
      <c r="AVM58" s="51"/>
      <c r="AVN58" s="51"/>
      <c r="AVO58" s="51"/>
      <c r="AVP58" s="51"/>
      <c r="AVQ58" s="20"/>
      <c r="AVR58" s="53"/>
      <c r="AVS58" s="51"/>
      <c r="AVT58" s="51"/>
      <c r="AVU58" s="51"/>
      <c r="AVV58" s="51"/>
      <c r="AVW58" s="51"/>
      <c r="AVX58" s="51"/>
      <c r="AVY58" s="20"/>
      <c r="AVZ58" s="53"/>
      <c r="AWA58" s="51"/>
      <c r="AWB58" s="51"/>
      <c r="AWC58" s="51"/>
      <c r="AWD58" s="51"/>
      <c r="AWE58" s="51"/>
      <c r="AWF58" s="51"/>
      <c r="AWG58" s="20"/>
      <c r="AWH58" s="53"/>
      <c r="AWI58" s="51"/>
      <c r="AWJ58" s="51"/>
      <c r="AWK58" s="51"/>
      <c r="AWL58" s="51"/>
      <c r="AWM58" s="51"/>
      <c r="AWN58" s="51"/>
      <c r="AWO58" s="20"/>
      <c r="AWP58" s="53"/>
      <c r="AWQ58" s="51"/>
      <c r="AWR58" s="51"/>
      <c r="AWS58" s="51"/>
      <c r="AWT58" s="51"/>
      <c r="AWU58" s="51"/>
      <c r="AWV58" s="51"/>
      <c r="AWW58" s="20"/>
      <c r="AWX58" s="53"/>
      <c r="AWY58" s="51"/>
      <c r="AWZ58" s="51"/>
      <c r="AXA58" s="51"/>
      <c r="AXB58" s="51"/>
      <c r="AXC58" s="51"/>
      <c r="AXD58" s="51"/>
      <c r="AXE58" s="20"/>
      <c r="AXF58" s="53"/>
      <c r="AXG58" s="51"/>
      <c r="AXH58" s="51"/>
      <c r="AXI58" s="51"/>
      <c r="AXJ58" s="51"/>
      <c r="AXK58" s="51"/>
      <c r="AXL58" s="51"/>
      <c r="AXM58" s="20"/>
      <c r="AXN58" s="53"/>
      <c r="AXO58" s="51"/>
      <c r="AXP58" s="51"/>
      <c r="AXQ58" s="51"/>
      <c r="AXR58" s="51"/>
      <c r="AXS58" s="51"/>
      <c r="AXT58" s="51"/>
      <c r="AXU58" s="20"/>
      <c r="AXV58" s="53"/>
      <c r="AXW58" s="51"/>
      <c r="AXX58" s="51"/>
      <c r="AXY58" s="51"/>
      <c r="AXZ58" s="51"/>
      <c r="AYA58" s="51"/>
      <c r="AYB58" s="51"/>
      <c r="AYC58" s="20"/>
      <c r="AYD58" s="53"/>
      <c r="AYE58" s="51"/>
      <c r="AYF58" s="51"/>
      <c r="AYG58" s="51"/>
      <c r="AYH58" s="51"/>
      <c r="AYI58" s="51"/>
      <c r="AYJ58" s="51"/>
      <c r="AYK58" s="20"/>
      <c r="AYL58" s="53"/>
      <c r="AYM58" s="51"/>
      <c r="AYN58" s="51"/>
      <c r="AYO58" s="51"/>
      <c r="AYP58" s="51"/>
      <c r="AYQ58" s="51"/>
      <c r="AYR58" s="51"/>
      <c r="AYS58" s="20"/>
      <c r="AYT58" s="53"/>
      <c r="AYU58" s="51"/>
      <c r="AYV58" s="51"/>
      <c r="AYW58" s="51"/>
      <c r="AYX58" s="51"/>
      <c r="AYY58" s="51"/>
      <c r="AYZ58" s="51"/>
      <c r="AZA58" s="20"/>
      <c r="AZB58" s="53"/>
      <c r="AZC58" s="51"/>
      <c r="AZD58" s="51"/>
      <c r="AZE58" s="51"/>
      <c r="AZF58" s="51"/>
      <c r="AZG58" s="51"/>
      <c r="AZH58" s="51"/>
      <c r="AZI58" s="20"/>
      <c r="AZJ58" s="53"/>
      <c r="AZK58" s="51"/>
      <c r="AZL58" s="51"/>
      <c r="AZM58" s="51"/>
      <c r="AZN58" s="51"/>
      <c r="AZO58" s="51"/>
      <c r="AZP58" s="51"/>
      <c r="AZQ58" s="20"/>
      <c r="AZR58" s="53"/>
      <c r="AZS58" s="51"/>
      <c r="AZT58" s="51"/>
      <c r="AZU58" s="51"/>
      <c r="AZV58" s="51"/>
      <c r="AZW58" s="51"/>
      <c r="AZX58" s="51"/>
      <c r="AZY58" s="20"/>
      <c r="AZZ58" s="53"/>
      <c r="BAA58" s="51"/>
      <c r="BAB58" s="51"/>
      <c r="BAC58" s="51"/>
      <c r="BAD58" s="51"/>
      <c r="BAE58" s="51"/>
      <c r="BAF58" s="51"/>
      <c r="BAG58" s="20"/>
      <c r="BAH58" s="53"/>
      <c r="BAI58" s="51"/>
      <c r="BAJ58" s="51"/>
      <c r="BAK58" s="51"/>
      <c r="BAL58" s="51"/>
      <c r="BAM58" s="51"/>
      <c r="BAN58" s="51"/>
      <c r="BAO58" s="20"/>
      <c r="BAP58" s="53"/>
      <c r="BAQ58" s="51"/>
      <c r="BAR58" s="51"/>
      <c r="BAS58" s="51"/>
      <c r="BAT58" s="51"/>
      <c r="BAU58" s="51"/>
      <c r="BAV58" s="51"/>
      <c r="BAW58" s="20"/>
      <c r="BAX58" s="53"/>
      <c r="BAY58" s="51"/>
      <c r="BAZ58" s="51"/>
      <c r="BBA58" s="51"/>
      <c r="BBB58" s="51"/>
      <c r="BBC58" s="51"/>
      <c r="BBD58" s="51"/>
      <c r="BBE58" s="20"/>
      <c r="BBF58" s="53"/>
      <c r="BBG58" s="51"/>
      <c r="BBH58" s="51"/>
      <c r="BBI58" s="51"/>
      <c r="BBJ58" s="51"/>
      <c r="BBK58" s="51"/>
      <c r="BBL58" s="51"/>
      <c r="BBM58" s="20"/>
      <c r="BBN58" s="53"/>
      <c r="BBO58" s="51"/>
      <c r="BBP58" s="51"/>
      <c r="BBQ58" s="51"/>
      <c r="BBR58" s="51"/>
      <c r="BBS58" s="51"/>
      <c r="BBT58" s="51"/>
      <c r="BBU58" s="20"/>
      <c r="BBV58" s="53"/>
      <c r="BBW58" s="51"/>
      <c r="BBX58" s="51"/>
      <c r="BBY58" s="51"/>
      <c r="BBZ58" s="51"/>
      <c r="BCA58" s="51"/>
      <c r="BCB58" s="51"/>
      <c r="BCC58" s="20"/>
      <c r="BCD58" s="53"/>
      <c r="BCE58" s="51"/>
      <c r="BCF58" s="51"/>
      <c r="BCG58" s="51"/>
      <c r="BCH58" s="51"/>
      <c r="BCI58" s="51"/>
      <c r="BCJ58" s="51"/>
      <c r="BCK58" s="20"/>
      <c r="BCL58" s="53"/>
      <c r="BCM58" s="51"/>
      <c r="BCN58" s="51"/>
      <c r="BCO58" s="51"/>
      <c r="BCP58" s="51"/>
      <c r="BCQ58" s="51"/>
      <c r="BCR58" s="51"/>
      <c r="BCS58" s="20"/>
      <c r="BCT58" s="53"/>
      <c r="BCU58" s="51"/>
      <c r="BCV58" s="51"/>
      <c r="BCW58" s="51"/>
      <c r="BCX58" s="51"/>
      <c r="BCY58" s="51"/>
      <c r="BCZ58" s="51"/>
      <c r="BDA58" s="20"/>
      <c r="BDB58" s="53"/>
      <c r="BDC58" s="51"/>
      <c r="BDD58" s="51"/>
      <c r="BDE58" s="51"/>
      <c r="BDF58" s="51"/>
      <c r="BDG58" s="51"/>
      <c r="BDH58" s="51"/>
      <c r="BDI58" s="20"/>
      <c r="BDJ58" s="53"/>
      <c r="BDK58" s="51"/>
      <c r="BDL58" s="51"/>
      <c r="BDM58" s="51"/>
      <c r="BDN58" s="51"/>
      <c r="BDO58" s="51"/>
      <c r="BDP58" s="51"/>
      <c r="BDQ58" s="20"/>
      <c r="BDR58" s="53"/>
      <c r="BDS58" s="51"/>
      <c r="BDT58" s="51"/>
      <c r="BDU58" s="51"/>
      <c r="BDV58" s="51"/>
      <c r="BDW58" s="51"/>
      <c r="BDX58" s="51"/>
      <c r="BDY58" s="20"/>
      <c r="BDZ58" s="53"/>
      <c r="BEA58" s="51"/>
      <c r="BEB58" s="51"/>
      <c r="BEC58" s="51"/>
      <c r="BED58" s="51"/>
      <c r="BEE58" s="51"/>
      <c r="BEF58" s="51"/>
      <c r="BEG58" s="20"/>
      <c r="BEH58" s="53"/>
      <c r="BEI58" s="51"/>
      <c r="BEJ58" s="51"/>
      <c r="BEK58" s="51"/>
      <c r="BEL58" s="51"/>
      <c r="BEM58" s="51"/>
      <c r="BEN58" s="51"/>
      <c r="BEO58" s="20"/>
      <c r="BEP58" s="53"/>
      <c r="BEQ58" s="51"/>
      <c r="BER58" s="51"/>
      <c r="BES58" s="51"/>
      <c r="BET58" s="51"/>
      <c r="BEU58" s="51"/>
      <c r="BEV58" s="51"/>
      <c r="BEW58" s="20"/>
      <c r="BEX58" s="53"/>
      <c r="BEY58" s="51"/>
      <c r="BEZ58" s="51"/>
      <c r="BFA58" s="51"/>
      <c r="BFB58" s="51"/>
      <c r="BFC58" s="51"/>
      <c r="BFD58" s="51"/>
      <c r="BFE58" s="20"/>
      <c r="BFF58" s="53"/>
      <c r="BFG58" s="51"/>
      <c r="BFH58" s="51"/>
      <c r="BFI58" s="51"/>
      <c r="BFJ58" s="51"/>
      <c r="BFK58" s="51"/>
      <c r="BFL58" s="51"/>
      <c r="BFM58" s="20"/>
      <c r="BFN58" s="53"/>
      <c r="BFO58" s="51"/>
      <c r="BFP58" s="51"/>
      <c r="BFQ58" s="51"/>
      <c r="BFR58" s="51"/>
      <c r="BFS58" s="51"/>
      <c r="BFT58" s="51"/>
      <c r="BFU58" s="20"/>
      <c r="BFV58" s="53"/>
      <c r="BFW58" s="51"/>
      <c r="BFX58" s="51"/>
      <c r="BFY58" s="51"/>
      <c r="BFZ58" s="51"/>
      <c r="BGA58" s="51"/>
      <c r="BGB58" s="51"/>
      <c r="BGC58" s="20"/>
      <c r="BGD58" s="53"/>
      <c r="BGE58" s="51"/>
      <c r="BGF58" s="51"/>
      <c r="BGG58" s="51"/>
      <c r="BGH58" s="51"/>
      <c r="BGI58" s="51"/>
      <c r="BGJ58" s="51"/>
      <c r="BGK58" s="20"/>
      <c r="BGL58" s="53"/>
      <c r="BGM58" s="51"/>
      <c r="BGN58" s="51"/>
      <c r="BGO58" s="51"/>
      <c r="BGP58" s="51"/>
      <c r="BGQ58" s="51"/>
      <c r="BGR58" s="51"/>
      <c r="BGS58" s="20"/>
      <c r="BGT58" s="53"/>
      <c r="BGU58" s="51"/>
      <c r="BGV58" s="51"/>
      <c r="BGW58" s="51"/>
      <c r="BGX58" s="51"/>
      <c r="BGY58" s="51"/>
      <c r="BGZ58" s="51"/>
      <c r="BHA58" s="20"/>
      <c r="BHB58" s="53"/>
      <c r="BHC58" s="51"/>
      <c r="BHD58" s="51"/>
      <c r="BHE58" s="51"/>
      <c r="BHF58" s="51"/>
      <c r="BHG58" s="51"/>
      <c r="BHH58" s="51"/>
      <c r="BHI58" s="20"/>
      <c r="BHJ58" s="53"/>
      <c r="BHK58" s="51"/>
      <c r="BHL58" s="51"/>
      <c r="BHM58" s="51"/>
      <c r="BHN58" s="51"/>
      <c r="BHO58" s="51"/>
      <c r="BHP58" s="51"/>
      <c r="BHQ58" s="20"/>
      <c r="BHR58" s="53"/>
      <c r="BHS58" s="51"/>
      <c r="BHT58" s="51"/>
      <c r="BHU58" s="51"/>
      <c r="BHV58" s="51"/>
      <c r="BHW58" s="51"/>
      <c r="BHX58" s="51"/>
      <c r="BHY58" s="20"/>
      <c r="BHZ58" s="53"/>
      <c r="BIA58" s="51"/>
      <c r="BIB58" s="51"/>
      <c r="BIC58" s="51"/>
      <c r="BID58" s="51"/>
      <c r="BIE58" s="51"/>
      <c r="BIF58" s="51"/>
      <c r="BIG58" s="20"/>
      <c r="BIH58" s="53"/>
      <c r="BII58" s="51"/>
      <c r="BIJ58" s="51"/>
      <c r="BIK58" s="51"/>
      <c r="BIL58" s="51"/>
      <c r="BIM58" s="51"/>
      <c r="BIN58" s="51"/>
      <c r="BIO58" s="20"/>
      <c r="BIP58" s="53"/>
      <c r="BIQ58" s="51"/>
      <c r="BIR58" s="51"/>
      <c r="BIS58" s="51"/>
      <c r="BIT58" s="51"/>
      <c r="BIU58" s="51"/>
      <c r="BIV58" s="51"/>
      <c r="BIW58" s="20"/>
      <c r="BIX58" s="53"/>
      <c r="BIY58" s="51"/>
      <c r="BIZ58" s="51"/>
      <c r="BJA58" s="51"/>
      <c r="BJB58" s="51"/>
      <c r="BJC58" s="51"/>
      <c r="BJD58" s="51"/>
      <c r="BJE58" s="20"/>
      <c r="BJF58" s="53"/>
      <c r="BJG58" s="51"/>
      <c r="BJH58" s="51"/>
      <c r="BJI58" s="51"/>
      <c r="BJJ58" s="51"/>
      <c r="BJK58" s="51"/>
      <c r="BJL58" s="51"/>
      <c r="BJM58" s="20"/>
      <c r="BJN58" s="53"/>
      <c r="BJO58" s="51"/>
      <c r="BJP58" s="51"/>
      <c r="BJQ58" s="51"/>
      <c r="BJR58" s="51"/>
      <c r="BJS58" s="51"/>
      <c r="BJT58" s="51"/>
      <c r="BJU58" s="20"/>
      <c r="BJV58" s="53"/>
      <c r="BJW58" s="51"/>
      <c r="BJX58" s="51"/>
      <c r="BJY58" s="51"/>
      <c r="BJZ58" s="51"/>
      <c r="BKA58" s="51"/>
      <c r="BKB58" s="51"/>
      <c r="BKC58" s="20"/>
      <c r="BKD58" s="53"/>
      <c r="BKE58" s="51"/>
      <c r="BKF58" s="51"/>
      <c r="BKG58" s="51"/>
      <c r="BKH58" s="51"/>
      <c r="BKI58" s="51"/>
      <c r="BKJ58" s="51"/>
      <c r="BKK58" s="20"/>
      <c r="BKL58" s="53"/>
      <c r="BKM58" s="51"/>
      <c r="BKN58" s="51"/>
      <c r="BKO58" s="51"/>
      <c r="BKP58" s="51"/>
      <c r="BKQ58" s="51"/>
      <c r="BKR58" s="51"/>
      <c r="BKS58" s="20"/>
      <c r="BKT58" s="53"/>
      <c r="BKU58" s="51"/>
      <c r="BKV58" s="51"/>
      <c r="BKW58" s="51"/>
      <c r="BKX58" s="51"/>
      <c r="BKY58" s="51"/>
      <c r="BKZ58" s="51"/>
      <c r="BLA58" s="20"/>
      <c r="BLB58" s="53"/>
      <c r="BLC58" s="51"/>
      <c r="BLD58" s="51"/>
      <c r="BLE58" s="51"/>
      <c r="BLF58" s="51"/>
      <c r="BLG58" s="51"/>
      <c r="BLH58" s="51"/>
      <c r="BLI58" s="20"/>
      <c r="BLJ58" s="53"/>
      <c r="BLK58" s="51"/>
      <c r="BLL58" s="51"/>
      <c r="BLM58" s="51"/>
      <c r="BLN58" s="51"/>
      <c r="BLO58" s="51"/>
      <c r="BLP58" s="51"/>
      <c r="BLQ58" s="20"/>
      <c r="BLR58" s="53"/>
      <c r="BLS58" s="51"/>
      <c r="BLT58" s="51"/>
      <c r="BLU58" s="51"/>
      <c r="BLV58" s="51"/>
      <c r="BLW58" s="51"/>
      <c r="BLX58" s="51"/>
      <c r="BLY58" s="20"/>
      <c r="BLZ58" s="53"/>
      <c r="BMA58" s="51"/>
      <c r="BMB58" s="51"/>
      <c r="BMC58" s="51"/>
      <c r="BMD58" s="51"/>
      <c r="BME58" s="51"/>
      <c r="BMF58" s="51"/>
      <c r="BMG58" s="20"/>
      <c r="BMH58" s="53"/>
      <c r="BMI58" s="51"/>
      <c r="BMJ58" s="51"/>
      <c r="BMK58" s="51"/>
      <c r="BML58" s="51"/>
      <c r="BMM58" s="51"/>
      <c r="BMN58" s="51"/>
      <c r="BMO58" s="20"/>
      <c r="BMP58" s="53"/>
      <c r="BMQ58" s="51"/>
      <c r="BMR58" s="51"/>
      <c r="BMS58" s="51"/>
      <c r="BMT58" s="51"/>
      <c r="BMU58" s="51"/>
      <c r="BMV58" s="51"/>
      <c r="BMW58" s="20"/>
      <c r="BMX58" s="53"/>
      <c r="BMY58" s="51"/>
      <c r="BMZ58" s="51"/>
      <c r="BNA58" s="51"/>
      <c r="BNB58" s="51"/>
      <c r="BNC58" s="51"/>
      <c r="BND58" s="51"/>
      <c r="BNE58" s="20"/>
      <c r="BNF58" s="53"/>
      <c r="BNG58" s="51"/>
      <c r="BNH58" s="51"/>
      <c r="BNI58" s="51"/>
      <c r="BNJ58" s="51"/>
      <c r="BNK58" s="51"/>
      <c r="BNL58" s="51"/>
      <c r="BNM58" s="20"/>
      <c r="BNN58" s="53"/>
      <c r="BNO58" s="51"/>
      <c r="BNP58" s="51"/>
      <c r="BNQ58" s="51"/>
      <c r="BNR58" s="51"/>
      <c r="BNS58" s="51"/>
      <c r="BNT58" s="51"/>
      <c r="BNU58" s="20"/>
      <c r="BNV58" s="53"/>
      <c r="BNW58" s="51"/>
      <c r="BNX58" s="51"/>
      <c r="BNY58" s="51"/>
      <c r="BNZ58" s="51"/>
      <c r="BOA58" s="51"/>
      <c r="BOB58" s="51"/>
      <c r="BOC58" s="20"/>
      <c r="BOD58" s="53"/>
      <c r="BOE58" s="51"/>
      <c r="BOF58" s="51"/>
      <c r="BOG58" s="51"/>
      <c r="BOH58" s="51"/>
      <c r="BOI58" s="51"/>
      <c r="BOJ58" s="51"/>
      <c r="BOK58" s="20"/>
      <c r="BOL58" s="53"/>
      <c r="BOM58" s="51"/>
      <c r="BON58" s="51"/>
      <c r="BOO58" s="51"/>
      <c r="BOP58" s="51"/>
      <c r="BOQ58" s="51"/>
      <c r="BOR58" s="51"/>
      <c r="BOS58" s="20"/>
      <c r="BOT58" s="53"/>
      <c r="BOU58" s="51"/>
      <c r="BOV58" s="51"/>
      <c r="BOW58" s="51"/>
      <c r="BOX58" s="51"/>
      <c r="BOY58" s="51"/>
      <c r="BOZ58" s="51"/>
      <c r="BPA58" s="20"/>
      <c r="BPB58" s="53"/>
      <c r="BPC58" s="51"/>
      <c r="BPD58" s="51"/>
      <c r="BPE58" s="51"/>
      <c r="BPF58" s="51"/>
      <c r="BPG58" s="51"/>
      <c r="BPH58" s="51"/>
      <c r="BPI58" s="20"/>
      <c r="BPJ58" s="53"/>
      <c r="BPK58" s="51"/>
      <c r="BPL58" s="51"/>
      <c r="BPM58" s="51"/>
      <c r="BPN58" s="51"/>
      <c r="BPO58" s="51"/>
      <c r="BPP58" s="51"/>
      <c r="BPQ58" s="20"/>
      <c r="BPR58" s="53"/>
      <c r="BPS58" s="51"/>
      <c r="BPT58" s="51"/>
      <c r="BPU58" s="51"/>
      <c r="BPV58" s="51"/>
      <c r="BPW58" s="51"/>
      <c r="BPX58" s="51"/>
      <c r="BPY58" s="20"/>
      <c r="BPZ58" s="53"/>
      <c r="BQA58" s="51"/>
      <c r="BQB58" s="51"/>
      <c r="BQC58" s="51"/>
      <c r="BQD58" s="51"/>
      <c r="BQE58" s="51"/>
      <c r="BQF58" s="51"/>
      <c r="BQG58" s="20"/>
      <c r="BQH58" s="53"/>
      <c r="BQI58" s="51"/>
      <c r="BQJ58" s="51"/>
      <c r="BQK58" s="51"/>
      <c r="BQL58" s="51"/>
      <c r="BQM58" s="51"/>
      <c r="BQN58" s="51"/>
      <c r="BQO58" s="20"/>
      <c r="BQP58" s="53"/>
      <c r="BQQ58" s="51"/>
      <c r="BQR58" s="51"/>
      <c r="BQS58" s="51"/>
      <c r="BQT58" s="51"/>
      <c r="BQU58" s="51"/>
      <c r="BQV58" s="51"/>
      <c r="BQW58" s="20"/>
      <c r="BQX58" s="53"/>
      <c r="BQY58" s="51"/>
      <c r="BQZ58" s="51"/>
      <c r="BRA58" s="51"/>
      <c r="BRB58" s="51"/>
      <c r="BRC58" s="51"/>
      <c r="BRD58" s="51"/>
      <c r="BRE58" s="20"/>
      <c r="BRF58" s="53"/>
      <c r="BRG58" s="51"/>
      <c r="BRH58" s="51"/>
      <c r="BRI58" s="51"/>
      <c r="BRJ58" s="51"/>
      <c r="BRK58" s="51"/>
      <c r="BRL58" s="51"/>
      <c r="BRM58" s="20"/>
      <c r="BRN58" s="53"/>
      <c r="BRO58" s="51"/>
      <c r="BRP58" s="51"/>
      <c r="BRQ58" s="51"/>
      <c r="BRR58" s="51"/>
      <c r="BRS58" s="51"/>
      <c r="BRT58" s="51"/>
      <c r="BRU58" s="20"/>
      <c r="BRV58" s="53"/>
      <c r="BRW58" s="51"/>
      <c r="BRX58" s="51"/>
      <c r="BRY58" s="51"/>
      <c r="BRZ58" s="51"/>
      <c r="BSA58" s="51"/>
      <c r="BSB58" s="51"/>
      <c r="BSC58" s="20"/>
      <c r="BSD58" s="53"/>
      <c r="BSE58" s="51"/>
      <c r="BSF58" s="51"/>
      <c r="BSG58" s="51"/>
      <c r="BSH58" s="51"/>
      <c r="BSI58" s="51"/>
      <c r="BSJ58" s="51"/>
      <c r="BSK58" s="20"/>
      <c r="BSL58" s="53"/>
      <c r="BSM58" s="51"/>
      <c r="BSN58" s="51"/>
      <c r="BSO58" s="51"/>
      <c r="BSP58" s="51"/>
      <c r="BSQ58" s="51"/>
      <c r="BSR58" s="51"/>
      <c r="BSS58" s="20"/>
      <c r="BST58" s="53"/>
      <c r="BSU58" s="51"/>
      <c r="BSV58" s="51"/>
      <c r="BSW58" s="51"/>
      <c r="BSX58" s="51"/>
      <c r="BSY58" s="51"/>
      <c r="BSZ58" s="51"/>
      <c r="BTA58" s="20"/>
      <c r="BTB58" s="53"/>
      <c r="BTC58" s="51"/>
      <c r="BTD58" s="51"/>
      <c r="BTE58" s="51"/>
      <c r="BTF58" s="51"/>
      <c r="BTG58" s="51"/>
      <c r="BTH58" s="51"/>
      <c r="BTI58" s="20"/>
      <c r="BTJ58" s="53"/>
      <c r="BTK58" s="51"/>
      <c r="BTL58" s="51"/>
      <c r="BTM58" s="51"/>
      <c r="BTN58" s="51"/>
      <c r="BTO58" s="51"/>
      <c r="BTP58" s="51"/>
      <c r="BTQ58" s="20"/>
      <c r="BTR58" s="53"/>
      <c r="BTS58" s="51"/>
      <c r="BTT58" s="51"/>
      <c r="BTU58" s="51"/>
      <c r="BTV58" s="51"/>
      <c r="BTW58" s="51"/>
      <c r="BTX58" s="51"/>
      <c r="BTY58" s="20"/>
      <c r="BTZ58" s="53"/>
      <c r="BUA58" s="51"/>
      <c r="BUB58" s="51"/>
      <c r="BUC58" s="51"/>
      <c r="BUD58" s="51"/>
      <c r="BUE58" s="51"/>
      <c r="BUF58" s="51"/>
      <c r="BUG58" s="20"/>
      <c r="BUH58" s="53"/>
      <c r="BUI58" s="51"/>
      <c r="BUJ58" s="51"/>
      <c r="BUK58" s="51"/>
      <c r="BUL58" s="51"/>
      <c r="BUM58" s="51"/>
      <c r="BUN58" s="51"/>
      <c r="BUO58" s="20"/>
      <c r="BUP58" s="53"/>
      <c r="BUQ58" s="51"/>
      <c r="BUR58" s="51"/>
      <c r="BUS58" s="51"/>
      <c r="BUT58" s="51"/>
      <c r="BUU58" s="51"/>
      <c r="BUV58" s="51"/>
      <c r="BUW58" s="20"/>
      <c r="BUX58" s="53"/>
      <c r="BUY58" s="51"/>
      <c r="BUZ58" s="51"/>
      <c r="BVA58" s="51"/>
      <c r="BVB58" s="51"/>
      <c r="BVC58" s="51"/>
      <c r="BVD58" s="51"/>
      <c r="BVE58" s="20"/>
      <c r="BVF58" s="53"/>
      <c r="BVG58" s="51"/>
      <c r="BVH58" s="51"/>
      <c r="BVI58" s="51"/>
      <c r="BVJ58" s="51"/>
      <c r="BVK58" s="51"/>
      <c r="BVL58" s="51"/>
      <c r="BVM58" s="20"/>
      <c r="BVN58" s="53"/>
      <c r="BVO58" s="51"/>
      <c r="BVP58" s="51"/>
      <c r="BVQ58" s="51"/>
      <c r="BVR58" s="51"/>
      <c r="BVS58" s="51"/>
      <c r="BVT58" s="51"/>
      <c r="BVU58" s="20"/>
      <c r="BVV58" s="53"/>
      <c r="BVW58" s="51"/>
      <c r="BVX58" s="51"/>
      <c r="BVY58" s="51"/>
      <c r="BVZ58" s="51"/>
      <c r="BWA58" s="51"/>
      <c r="BWB58" s="51"/>
      <c r="BWC58" s="20"/>
      <c r="BWD58" s="53"/>
      <c r="BWE58" s="51"/>
      <c r="BWF58" s="51"/>
      <c r="BWG58" s="51"/>
      <c r="BWH58" s="51"/>
      <c r="BWI58" s="51"/>
      <c r="BWJ58" s="51"/>
      <c r="BWK58" s="20"/>
      <c r="BWL58" s="53"/>
      <c r="BWM58" s="51"/>
      <c r="BWN58" s="51"/>
      <c r="BWO58" s="51"/>
      <c r="BWP58" s="51"/>
      <c r="BWQ58" s="51"/>
      <c r="BWR58" s="51"/>
      <c r="BWS58" s="20"/>
      <c r="BWT58" s="53"/>
      <c r="BWU58" s="51"/>
      <c r="BWV58" s="51"/>
      <c r="BWW58" s="51"/>
      <c r="BWX58" s="51"/>
      <c r="BWY58" s="51"/>
      <c r="BWZ58" s="51"/>
      <c r="BXA58" s="20"/>
      <c r="BXB58" s="53"/>
      <c r="BXC58" s="51"/>
      <c r="BXD58" s="51"/>
      <c r="BXE58" s="51"/>
      <c r="BXF58" s="51"/>
      <c r="BXG58" s="51"/>
      <c r="BXH58" s="51"/>
      <c r="BXI58" s="20"/>
      <c r="BXJ58" s="53"/>
      <c r="BXK58" s="51"/>
      <c r="BXL58" s="51"/>
      <c r="BXM58" s="51"/>
      <c r="BXN58" s="51"/>
      <c r="BXO58" s="51"/>
      <c r="BXP58" s="51"/>
      <c r="BXQ58" s="20"/>
      <c r="BXR58" s="53"/>
      <c r="BXS58" s="51"/>
      <c r="BXT58" s="51"/>
      <c r="BXU58" s="51"/>
      <c r="BXV58" s="51"/>
      <c r="BXW58" s="51"/>
      <c r="BXX58" s="51"/>
      <c r="BXY58" s="20"/>
      <c r="BXZ58" s="53"/>
      <c r="BYA58" s="51"/>
      <c r="BYB58" s="51"/>
      <c r="BYC58" s="51"/>
      <c r="BYD58" s="51"/>
      <c r="BYE58" s="51"/>
      <c r="BYF58" s="51"/>
      <c r="BYG58" s="20"/>
      <c r="BYH58" s="53"/>
      <c r="BYI58" s="51"/>
      <c r="BYJ58" s="51"/>
      <c r="BYK58" s="51"/>
      <c r="BYL58" s="51"/>
      <c r="BYM58" s="51"/>
      <c r="BYN58" s="51"/>
      <c r="BYO58" s="20"/>
      <c r="BYP58" s="53"/>
      <c r="BYQ58" s="51"/>
      <c r="BYR58" s="51"/>
      <c r="BYS58" s="51"/>
      <c r="BYT58" s="51"/>
      <c r="BYU58" s="51"/>
      <c r="BYV58" s="51"/>
      <c r="BYW58" s="20"/>
      <c r="BYX58" s="53"/>
      <c r="BYY58" s="51"/>
      <c r="BYZ58" s="51"/>
      <c r="BZA58" s="51"/>
      <c r="BZB58" s="51"/>
      <c r="BZC58" s="51"/>
      <c r="BZD58" s="51"/>
      <c r="BZE58" s="20"/>
      <c r="BZF58" s="53"/>
      <c r="BZG58" s="51"/>
      <c r="BZH58" s="51"/>
      <c r="BZI58" s="51"/>
      <c r="BZJ58" s="51"/>
      <c r="BZK58" s="51"/>
      <c r="BZL58" s="51"/>
      <c r="BZM58" s="20"/>
      <c r="BZN58" s="53"/>
      <c r="BZO58" s="51"/>
      <c r="BZP58" s="51"/>
      <c r="BZQ58" s="51"/>
      <c r="BZR58" s="51"/>
      <c r="BZS58" s="51"/>
      <c r="BZT58" s="51"/>
      <c r="BZU58" s="20"/>
      <c r="BZV58" s="53"/>
      <c r="BZW58" s="51"/>
      <c r="BZX58" s="51"/>
      <c r="BZY58" s="51"/>
      <c r="BZZ58" s="51"/>
      <c r="CAA58" s="51"/>
      <c r="CAB58" s="51"/>
      <c r="CAC58" s="20"/>
      <c r="CAD58" s="53"/>
      <c r="CAE58" s="51"/>
      <c r="CAF58" s="51"/>
      <c r="CAG58" s="51"/>
      <c r="CAH58" s="51"/>
      <c r="CAI58" s="51"/>
      <c r="CAJ58" s="51"/>
      <c r="CAK58" s="20"/>
      <c r="CAL58" s="53"/>
      <c r="CAM58" s="51"/>
      <c r="CAN58" s="51"/>
      <c r="CAO58" s="51"/>
      <c r="CAP58" s="51"/>
      <c r="CAQ58" s="51"/>
      <c r="CAR58" s="51"/>
      <c r="CAS58" s="20"/>
      <c r="CAT58" s="53"/>
      <c r="CAU58" s="51"/>
      <c r="CAV58" s="51"/>
      <c r="CAW58" s="51"/>
      <c r="CAX58" s="51"/>
      <c r="CAY58" s="51"/>
      <c r="CAZ58" s="51"/>
      <c r="CBA58" s="20"/>
      <c r="CBB58" s="53"/>
      <c r="CBC58" s="51"/>
      <c r="CBD58" s="51"/>
      <c r="CBE58" s="51"/>
      <c r="CBF58" s="51"/>
      <c r="CBG58" s="51"/>
      <c r="CBH58" s="51"/>
      <c r="CBI58" s="20"/>
      <c r="CBJ58" s="53"/>
      <c r="CBK58" s="51"/>
      <c r="CBL58" s="51"/>
      <c r="CBM58" s="51"/>
      <c r="CBN58" s="51"/>
      <c r="CBO58" s="51"/>
      <c r="CBP58" s="51"/>
      <c r="CBQ58" s="20"/>
      <c r="CBR58" s="53"/>
      <c r="CBS58" s="51"/>
      <c r="CBT58" s="51"/>
      <c r="CBU58" s="51"/>
      <c r="CBV58" s="51"/>
      <c r="CBW58" s="51"/>
      <c r="CBX58" s="51"/>
      <c r="CBY58" s="20"/>
      <c r="CBZ58" s="53"/>
      <c r="CCA58" s="51"/>
      <c r="CCB58" s="51"/>
      <c r="CCC58" s="51"/>
      <c r="CCD58" s="51"/>
      <c r="CCE58" s="51"/>
      <c r="CCF58" s="51"/>
      <c r="CCG58" s="20"/>
      <c r="CCH58" s="53"/>
      <c r="CCI58" s="51"/>
      <c r="CCJ58" s="51"/>
      <c r="CCK58" s="51"/>
      <c r="CCL58" s="51"/>
      <c r="CCM58" s="51"/>
      <c r="CCN58" s="51"/>
      <c r="CCO58" s="20"/>
      <c r="CCP58" s="53"/>
      <c r="CCQ58" s="51"/>
      <c r="CCR58" s="51"/>
      <c r="CCS58" s="51"/>
      <c r="CCT58" s="51"/>
      <c r="CCU58" s="51"/>
      <c r="CCV58" s="51"/>
      <c r="CCW58" s="20"/>
      <c r="CCX58" s="53"/>
      <c r="CCY58" s="51"/>
      <c r="CCZ58" s="51"/>
      <c r="CDA58" s="51"/>
      <c r="CDB58" s="51"/>
      <c r="CDC58" s="51"/>
      <c r="CDD58" s="51"/>
      <c r="CDE58" s="20"/>
      <c r="CDF58" s="53"/>
      <c r="CDG58" s="51"/>
      <c r="CDH58" s="51"/>
      <c r="CDI58" s="51"/>
      <c r="CDJ58" s="51"/>
      <c r="CDK58" s="51"/>
      <c r="CDL58" s="51"/>
      <c r="CDM58" s="20"/>
      <c r="CDN58" s="53"/>
      <c r="CDO58" s="51"/>
      <c r="CDP58" s="51"/>
      <c r="CDQ58" s="51"/>
      <c r="CDR58" s="51"/>
      <c r="CDS58" s="51"/>
      <c r="CDT58" s="51"/>
      <c r="CDU58" s="20"/>
      <c r="CDV58" s="53"/>
      <c r="CDW58" s="51"/>
      <c r="CDX58" s="51"/>
      <c r="CDY58" s="51"/>
      <c r="CDZ58" s="51"/>
      <c r="CEA58" s="51"/>
      <c r="CEB58" s="51"/>
      <c r="CEC58" s="20"/>
      <c r="CED58" s="53"/>
      <c r="CEE58" s="51"/>
      <c r="CEF58" s="51"/>
      <c r="CEG58" s="51"/>
      <c r="CEH58" s="51"/>
      <c r="CEI58" s="51"/>
      <c r="CEJ58" s="51"/>
      <c r="CEK58" s="20"/>
      <c r="CEL58" s="53"/>
      <c r="CEM58" s="51"/>
      <c r="CEN58" s="51"/>
      <c r="CEO58" s="51"/>
      <c r="CEP58" s="51"/>
      <c r="CEQ58" s="51"/>
      <c r="CER58" s="51"/>
      <c r="CES58" s="20"/>
      <c r="CET58" s="53"/>
      <c r="CEU58" s="51"/>
      <c r="CEV58" s="51"/>
      <c r="CEW58" s="51"/>
      <c r="CEX58" s="51"/>
      <c r="CEY58" s="51"/>
      <c r="CEZ58" s="51"/>
      <c r="CFA58" s="20"/>
      <c r="CFB58" s="53"/>
      <c r="CFC58" s="51"/>
      <c r="CFD58" s="51"/>
      <c r="CFE58" s="51"/>
      <c r="CFF58" s="51"/>
      <c r="CFG58" s="51"/>
      <c r="CFH58" s="51"/>
      <c r="CFI58" s="20"/>
      <c r="CFJ58" s="53"/>
      <c r="CFK58" s="51"/>
      <c r="CFL58" s="51"/>
      <c r="CFM58" s="51"/>
      <c r="CFN58" s="51"/>
      <c r="CFO58" s="51"/>
      <c r="CFP58" s="51"/>
      <c r="CFQ58" s="20"/>
      <c r="CFR58" s="53"/>
      <c r="CFS58" s="51"/>
      <c r="CFT58" s="51"/>
      <c r="CFU58" s="51"/>
      <c r="CFV58" s="51"/>
      <c r="CFW58" s="51"/>
      <c r="CFX58" s="51"/>
      <c r="CFY58" s="20"/>
      <c r="CFZ58" s="53"/>
      <c r="CGA58" s="51"/>
      <c r="CGB58" s="51"/>
      <c r="CGC58" s="51"/>
      <c r="CGD58" s="51"/>
      <c r="CGE58" s="51"/>
      <c r="CGF58" s="51"/>
      <c r="CGG58" s="20"/>
      <c r="CGH58" s="53"/>
      <c r="CGI58" s="51"/>
      <c r="CGJ58" s="51"/>
      <c r="CGK58" s="51"/>
      <c r="CGL58" s="51"/>
      <c r="CGM58" s="51"/>
      <c r="CGN58" s="51"/>
      <c r="CGO58" s="20"/>
      <c r="CGP58" s="53"/>
      <c r="CGQ58" s="51"/>
      <c r="CGR58" s="51"/>
      <c r="CGS58" s="51"/>
      <c r="CGT58" s="51"/>
      <c r="CGU58" s="51"/>
      <c r="CGV58" s="51"/>
      <c r="CGW58" s="20"/>
      <c r="CGX58" s="53"/>
      <c r="CGY58" s="51"/>
      <c r="CGZ58" s="51"/>
      <c r="CHA58" s="51"/>
      <c r="CHB58" s="51"/>
      <c r="CHC58" s="51"/>
      <c r="CHD58" s="51"/>
      <c r="CHE58" s="20"/>
      <c r="CHF58" s="53"/>
      <c r="CHG58" s="51"/>
      <c r="CHH58" s="51"/>
      <c r="CHI58" s="51"/>
      <c r="CHJ58" s="51"/>
      <c r="CHK58" s="51"/>
      <c r="CHL58" s="51"/>
      <c r="CHM58" s="20"/>
      <c r="CHN58" s="53"/>
      <c r="CHO58" s="51"/>
      <c r="CHP58" s="51"/>
      <c r="CHQ58" s="51"/>
      <c r="CHR58" s="51"/>
      <c r="CHS58" s="51"/>
      <c r="CHT58" s="51"/>
      <c r="CHU58" s="20"/>
      <c r="CHV58" s="53"/>
      <c r="CHW58" s="51"/>
      <c r="CHX58" s="51"/>
      <c r="CHY58" s="51"/>
      <c r="CHZ58" s="51"/>
      <c r="CIA58" s="51"/>
      <c r="CIB58" s="51"/>
      <c r="CIC58" s="20"/>
      <c r="CID58" s="53"/>
      <c r="CIE58" s="51"/>
      <c r="CIF58" s="51"/>
      <c r="CIG58" s="51"/>
      <c r="CIH58" s="51"/>
      <c r="CII58" s="51"/>
      <c r="CIJ58" s="51"/>
      <c r="CIK58" s="20"/>
      <c r="CIL58" s="53"/>
      <c r="CIM58" s="51"/>
      <c r="CIN58" s="51"/>
      <c r="CIO58" s="51"/>
      <c r="CIP58" s="51"/>
      <c r="CIQ58" s="51"/>
      <c r="CIR58" s="51"/>
      <c r="CIS58" s="20"/>
      <c r="CIT58" s="53"/>
      <c r="CIU58" s="51"/>
      <c r="CIV58" s="51"/>
      <c r="CIW58" s="51"/>
      <c r="CIX58" s="51"/>
      <c r="CIY58" s="51"/>
      <c r="CIZ58" s="51"/>
      <c r="CJA58" s="20"/>
      <c r="CJB58" s="53"/>
      <c r="CJC58" s="51"/>
      <c r="CJD58" s="51"/>
      <c r="CJE58" s="51"/>
      <c r="CJF58" s="51"/>
      <c r="CJG58" s="51"/>
      <c r="CJH58" s="51"/>
      <c r="CJI58" s="20"/>
      <c r="CJJ58" s="53"/>
      <c r="CJK58" s="51"/>
      <c r="CJL58" s="51"/>
      <c r="CJM58" s="51"/>
      <c r="CJN58" s="51"/>
      <c r="CJO58" s="51"/>
      <c r="CJP58" s="51"/>
      <c r="CJQ58" s="20"/>
      <c r="CJR58" s="53"/>
      <c r="CJS58" s="51"/>
      <c r="CJT58" s="51"/>
      <c r="CJU58" s="51"/>
      <c r="CJV58" s="51"/>
      <c r="CJW58" s="51"/>
      <c r="CJX58" s="51"/>
      <c r="CJY58" s="20"/>
      <c r="CJZ58" s="53"/>
      <c r="CKA58" s="51"/>
      <c r="CKB58" s="51"/>
      <c r="CKC58" s="51"/>
      <c r="CKD58" s="51"/>
      <c r="CKE58" s="51"/>
      <c r="CKF58" s="51"/>
      <c r="CKG58" s="20"/>
      <c r="CKH58" s="53"/>
      <c r="CKI58" s="51"/>
      <c r="CKJ58" s="51"/>
      <c r="CKK58" s="51"/>
      <c r="CKL58" s="51"/>
      <c r="CKM58" s="51"/>
      <c r="CKN58" s="51"/>
      <c r="CKO58" s="20"/>
      <c r="CKP58" s="53"/>
      <c r="CKQ58" s="51"/>
      <c r="CKR58" s="51"/>
      <c r="CKS58" s="51"/>
      <c r="CKT58" s="51"/>
      <c r="CKU58" s="51"/>
      <c r="CKV58" s="51"/>
      <c r="CKW58" s="20"/>
      <c r="CKX58" s="53"/>
      <c r="CKY58" s="51"/>
      <c r="CKZ58" s="51"/>
      <c r="CLA58" s="51"/>
      <c r="CLB58" s="51"/>
      <c r="CLC58" s="51"/>
      <c r="CLD58" s="51"/>
      <c r="CLE58" s="20"/>
      <c r="CLF58" s="53"/>
      <c r="CLG58" s="51"/>
      <c r="CLH58" s="51"/>
      <c r="CLI58" s="51"/>
      <c r="CLJ58" s="51"/>
      <c r="CLK58" s="51"/>
      <c r="CLL58" s="51"/>
      <c r="CLM58" s="20"/>
      <c r="CLN58" s="53"/>
      <c r="CLO58" s="51"/>
      <c r="CLP58" s="51"/>
      <c r="CLQ58" s="51"/>
      <c r="CLR58" s="51"/>
      <c r="CLS58" s="51"/>
      <c r="CLT58" s="51"/>
      <c r="CLU58" s="20"/>
      <c r="CLV58" s="53"/>
      <c r="CLW58" s="51"/>
      <c r="CLX58" s="51"/>
      <c r="CLY58" s="51"/>
      <c r="CLZ58" s="51"/>
      <c r="CMA58" s="51"/>
      <c r="CMB58" s="51"/>
      <c r="CMC58" s="20"/>
      <c r="CMD58" s="53"/>
      <c r="CME58" s="51"/>
      <c r="CMF58" s="51"/>
      <c r="CMG58" s="51"/>
      <c r="CMH58" s="51"/>
      <c r="CMI58" s="51"/>
      <c r="CMJ58" s="51"/>
      <c r="CMK58" s="20"/>
      <c r="CML58" s="53"/>
      <c r="CMM58" s="51"/>
      <c r="CMN58" s="51"/>
      <c r="CMO58" s="51"/>
      <c r="CMP58" s="51"/>
      <c r="CMQ58" s="51"/>
      <c r="CMR58" s="51"/>
      <c r="CMS58" s="20"/>
      <c r="CMT58" s="53"/>
      <c r="CMU58" s="51"/>
      <c r="CMV58" s="51"/>
      <c r="CMW58" s="51"/>
      <c r="CMX58" s="51"/>
      <c r="CMY58" s="51"/>
      <c r="CMZ58" s="51"/>
      <c r="CNA58" s="20"/>
      <c r="CNB58" s="53"/>
      <c r="CNC58" s="51"/>
      <c r="CND58" s="51"/>
      <c r="CNE58" s="51"/>
      <c r="CNF58" s="51"/>
      <c r="CNG58" s="51"/>
      <c r="CNH58" s="51"/>
      <c r="CNI58" s="20"/>
      <c r="CNJ58" s="53"/>
      <c r="CNK58" s="51"/>
      <c r="CNL58" s="51"/>
      <c r="CNM58" s="51"/>
      <c r="CNN58" s="51"/>
      <c r="CNO58" s="51"/>
      <c r="CNP58" s="51"/>
      <c r="CNQ58" s="20"/>
      <c r="CNR58" s="53"/>
      <c r="CNS58" s="51"/>
      <c r="CNT58" s="51"/>
      <c r="CNU58" s="51"/>
      <c r="CNV58" s="51"/>
      <c r="CNW58" s="51"/>
      <c r="CNX58" s="51"/>
      <c r="CNY58" s="20"/>
      <c r="CNZ58" s="53"/>
      <c r="COA58" s="51"/>
      <c r="COB58" s="51"/>
      <c r="COC58" s="51"/>
      <c r="COD58" s="51"/>
      <c r="COE58" s="51"/>
      <c r="COF58" s="51"/>
      <c r="COG58" s="20"/>
      <c r="COH58" s="53"/>
      <c r="COI58" s="51"/>
      <c r="COJ58" s="51"/>
      <c r="COK58" s="51"/>
      <c r="COL58" s="51"/>
      <c r="COM58" s="51"/>
      <c r="CON58" s="51"/>
      <c r="COO58" s="20"/>
      <c r="COP58" s="53"/>
      <c r="COQ58" s="51"/>
      <c r="COR58" s="51"/>
      <c r="COS58" s="51"/>
      <c r="COT58" s="51"/>
      <c r="COU58" s="51"/>
      <c r="COV58" s="51"/>
      <c r="COW58" s="20"/>
      <c r="COX58" s="53"/>
      <c r="COY58" s="51"/>
      <c r="COZ58" s="51"/>
      <c r="CPA58" s="51"/>
      <c r="CPB58" s="51"/>
      <c r="CPC58" s="51"/>
      <c r="CPD58" s="51"/>
      <c r="CPE58" s="20"/>
      <c r="CPF58" s="53"/>
      <c r="CPG58" s="51"/>
      <c r="CPH58" s="51"/>
      <c r="CPI58" s="51"/>
      <c r="CPJ58" s="51"/>
      <c r="CPK58" s="51"/>
      <c r="CPL58" s="51"/>
      <c r="CPM58" s="20"/>
      <c r="CPN58" s="53"/>
      <c r="CPO58" s="51"/>
      <c r="CPP58" s="51"/>
      <c r="CPQ58" s="51"/>
      <c r="CPR58" s="51"/>
      <c r="CPS58" s="51"/>
      <c r="CPT58" s="51"/>
      <c r="CPU58" s="20"/>
      <c r="CPV58" s="53"/>
      <c r="CPW58" s="51"/>
      <c r="CPX58" s="51"/>
      <c r="CPY58" s="51"/>
      <c r="CPZ58" s="51"/>
      <c r="CQA58" s="51"/>
      <c r="CQB58" s="51"/>
      <c r="CQC58" s="20"/>
      <c r="CQD58" s="53"/>
      <c r="CQE58" s="51"/>
      <c r="CQF58" s="51"/>
      <c r="CQG58" s="51"/>
      <c r="CQH58" s="51"/>
      <c r="CQI58" s="51"/>
      <c r="CQJ58" s="51"/>
      <c r="CQK58" s="20"/>
      <c r="CQL58" s="53"/>
      <c r="CQM58" s="51"/>
      <c r="CQN58" s="51"/>
      <c r="CQO58" s="51"/>
      <c r="CQP58" s="51"/>
      <c r="CQQ58" s="51"/>
      <c r="CQR58" s="51"/>
      <c r="CQS58" s="20"/>
      <c r="CQT58" s="53"/>
      <c r="CQU58" s="51"/>
      <c r="CQV58" s="51"/>
      <c r="CQW58" s="51"/>
      <c r="CQX58" s="51"/>
      <c r="CQY58" s="51"/>
      <c r="CQZ58" s="51"/>
      <c r="CRA58" s="20"/>
      <c r="CRB58" s="53"/>
      <c r="CRC58" s="51"/>
      <c r="CRD58" s="51"/>
      <c r="CRE58" s="51"/>
      <c r="CRF58" s="51"/>
      <c r="CRG58" s="51"/>
      <c r="CRH58" s="51"/>
      <c r="CRI58" s="20"/>
      <c r="CRJ58" s="53"/>
      <c r="CRK58" s="51"/>
      <c r="CRL58" s="51"/>
      <c r="CRM58" s="51"/>
      <c r="CRN58" s="51"/>
      <c r="CRO58" s="51"/>
      <c r="CRP58" s="51"/>
      <c r="CRQ58" s="20"/>
      <c r="CRR58" s="53"/>
      <c r="CRS58" s="51"/>
      <c r="CRT58" s="51"/>
      <c r="CRU58" s="51"/>
      <c r="CRV58" s="51"/>
      <c r="CRW58" s="51"/>
      <c r="CRX58" s="51"/>
      <c r="CRY58" s="20"/>
      <c r="CRZ58" s="53"/>
      <c r="CSA58" s="51"/>
      <c r="CSB58" s="51"/>
      <c r="CSC58" s="51"/>
      <c r="CSD58" s="51"/>
      <c r="CSE58" s="51"/>
      <c r="CSF58" s="51"/>
      <c r="CSG58" s="20"/>
      <c r="CSH58" s="53"/>
      <c r="CSI58" s="51"/>
      <c r="CSJ58" s="51"/>
      <c r="CSK58" s="51"/>
      <c r="CSL58" s="51"/>
      <c r="CSM58" s="51"/>
      <c r="CSN58" s="51"/>
      <c r="CSO58" s="20"/>
      <c r="CSP58" s="53"/>
      <c r="CSQ58" s="51"/>
      <c r="CSR58" s="51"/>
      <c r="CSS58" s="51"/>
      <c r="CST58" s="51"/>
      <c r="CSU58" s="51"/>
      <c r="CSV58" s="51"/>
      <c r="CSW58" s="20"/>
      <c r="CSX58" s="53"/>
      <c r="CSY58" s="51"/>
      <c r="CSZ58" s="51"/>
      <c r="CTA58" s="51"/>
      <c r="CTB58" s="51"/>
      <c r="CTC58" s="51"/>
      <c r="CTD58" s="51"/>
      <c r="CTE58" s="20"/>
      <c r="CTF58" s="53"/>
      <c r="CTG58" s="51"/>
      <c r="CTH58" s="51"/>
      <c r="CTI58" s="51"/>
      <c r="CTJ58" s="51"/>
      <c r="CTK58" s="51"/>
      <c r="CTL58" s="51"/>
      <c r="CTM58" s="20"/>
      <c r="CTN58" s="53"/>
      <c r="CTO58" s="51"/>
      <c r="CTP58" s="51"/>
      <c r="CTQ58" s="51"/>
      <c r="CTR58" s="51"/>
      <c r="CTS58" s="51"/>
      <c r="CTT58" s="51"/>
      <c r="CTU58" s="20"/>
      <c r="CTV58" s="53"/>
      <c r="CTW58" s="51"/>
      <c r="CTX58" s="51"/>
      <c r="CTY58" s="51"/>
      <c r="CTZ58" s="51"/>
      <c r="CUA58" s="51"/>
      <c r="CUB58" s="51"/>
      <c r="CUC58" s="20"/>
      <c r="CUD58" s="53"/>
      <c r="CUE58" s="51"/>
      <c r="CUF58" s="51"/>
      <c r="CUG58" s="51"/>
      <c r="CUH58" s="51"/>
      <c r="CUI58" s="51"/>
      <c r="CUJ58" s="51"/>
      <c r="CUK58" s="20"/>
      <c r="CUL58" s="53"/>
      <c r="CUM58" s="51"/>
      <c r="CUN58" s="51"/>
      <c r="CUO58" s="51"/>
      <c r="CUP58" s="51"/>
      <c r="CUQ58" s="51"/>
      <c r="CUR58" s="51"/>
      <c r="CUS58" s="20"/>
      <c r="CUT58" s="53"/>
      <c r="CUU58" s="51"/>
      <c r="CUV58" s="51"/>
      <c r="CUW58" s="51"/>
      <c r="CUX58" s="51"/>
      <c r="CUY58" s="51"/>
      <c r="CUZ58" s="51"/>
      <c r="CVA58" s="20"/>
      <c r="CVB58" s="53"/>
      <c r="CVC58" s="51"/>
      <c r="CVD58" s="51"/>
      <c r="CVE58" s="51"/>
      <c r="CVF58" s="51"/>
      <c r="CVG58" s="51"/>
      <c r="CVH58" s="51"/>
      <c r="CVI58" s="20"/>
      <c r="CVJ58" s="53"/>
      <c r="CVK58" s="51"/>
      <c r="CVL58" s="51"/>
      <c r="CVM58" s="51"/>
      <c r="CVN58" s="51"/>
      <c r="CVO58" s="51"/>
      <c r="CVP58" s="51"/>
      <c r="CVQ58" s="20"/>
      <c r="CVR58" s="53"/>
      <c r="CVS58" s="51"/>
      <c r="CVT58" s="51"/>
      <c r="CVU58" s="51"/>
      <c r="CVV58" s="51"/>
      <c r="CVW58" s="51"/>
      <c r="CVX58" s="51"/>
      <c r="CVY58" s="20"/>
      <c r="CVZ58" s="53"/>
      <c r="CWA58" s="51"/>
      <c r="CWB58" s="51"/>
      <c r="CWC58" s="51"/>
      <c r="CWD58" s="51"/>
      <c r="CWE58" s="51"/>
      <c r="CWF58" s="51"/>
      <c r="CWG58" s="20"/>
      <c r="CWH58" s="53"/>
      <c r="CWI58" s="51"/>
      <c r="CWJ58" s="51"/>
      <c r="CWK58" s="51"/>
      <c r="CWL58" s="51"/>
      <c r="CWM58" s="51"/>
      <c r="CWN58" s="51"/>
      <c r="CWO58" s="20"/>
      <c r="CWP58" s="53"/>
      <c r="CWQ58" s="51"/>
      <c r="CWR58" s="51"/>
      <c r="CWS58" s="51"/>
      <c r="CWT58" s="51"/>
      <c r="CWU58" s="51"/>
      <c r="CWV58" s="51"/>
      <c r="CWW58" s="20"/>
      <c r="CWX58" s="53"/>
      <c r="CWY58" s="51"/>
      <c r="CWZ58" s="51"/>
      <c r="CXA58" s="51"/>
      <c r="CXB58" s="51"/>
      <c r="CXC58" s="51"/>
      <c r="CXD58" s="51"/>
      <c r="CXE58" s="20"/>
      <c r="CXF58" s="53"/>
      <c r="CXG58" s="51"/>
      <c r="CXH58" s="51"/>
      <c r="CXI58" s="51"/>
      <c r="CXJ58" s="51"/>
      <c r="CXK58" s="51"/>
      <c r="CXL58" s="51"/>
      <c r="CXM58" s="20"/>
      <c r="CXN58" s="53"/>
      <c r="CXO58" s="51"/>
      <c r="CXP58" s="51"/>
      <c r="CXQ58" s="51"/>
      <c r="CXR58" s="51"/>
      <c r="CXS58" s="51"/>
      <c r="CXT58" s="51"/>
      <c r="CXU58" s="20"/>
      <c r="CXV58" s="53"/>
      <c r="CXW58" s="51"/>
      <c r="CXX58" s="51"/>
      <c r="CXY58" s="51"/>
      <c r="CXZ58" s="51"/>
      <c r="CYA58" s="51"/>
      <c r="CYB58" s="51"/>
      <c r="CYC58" s="20"/>
      <c r="CYD58" s="53"/>
      <c r="CYE58" s="51"/>
      <c r="CYF58" s="51"/>
      <c r="CYG58" s="51"/>
      <c r="CYH58" s="51"/>
      <c r="CYI58" s="51"/>
      <c r="CYJ58" s="51"/>
      <c r="CYK58" s="20"/>
      <c r="CYL58" s="53"/>
      <c r="CYM58" s="51"/>
      <c r="CYN58" s="51"/>
      <c r="CYO58" s="51"/>
      <c r="CYP58" s="51"/>
      <c r="CYQ58" s="51"/>
      <c r="CYR58" s="51"/>
      <c r="CYS58" s="20"/>
      <c r="CYT58" s="53"/>
      <c r="CYU58" s="51"/>
      <c r="CYV58" s="51"/>
      <c r="CYW58" s="51"/>
      <c r="CYX58" s="51"/>
      <c r="CYY58" s="51"/>
      <c r="CYZ58" s="51"/>
      <c r="CZA58" s="20"/>
      <c r="CZB58" s="53"/>
      <c r="CZC58" s="51"/>
      <c r="CZD58" s="51"/>
      <c r="CZE58" s="51"/>
      <c r="CZF58" s="51"/>
      <c r="CZG58" s="51"/>
      <c r="CZH58" s="51"/>
      <c r="CZI58" s="20"/>
      <c r="CZJ58" s="53"/>
      <c r="CZK58" s="51"/>
      <c r="CZL58" s="51"/>
      <c r="CZM58" s="51"/>
      <c r="CZN58" s="51"/>
      <c r="CZO58" s="51"/>
      <c r="CZP58" s="51"/>
      <c r="CZQ58" s="20"/>
      <c r="CZR58" s="53"/>
      <c r="CZS58" s="51"/>
      <c r="CZT58" s="51"/>
      <c r="CZU58" s="51"/>
      <c r="CZV58" s="51"/>
      <c r="CZW58" s="51"/>
      <c r="CZX58" s="51"/>
      <c r="CZY58" s="20"/>
      <c r="CZZ58" s="53"/>
      <c r="DAA58" s="51"/>
      <c r="DAB58" s="51"/>
      <c r="DAC58" s="51"/>
      <c r="DAD58" s="51"/>
      <c r="DAE58" s="51"/>
      <c r="DAF58" s="51"/>
      <c r="DAG58" s="20"/>
      <c r="DAH58" s="53"/>
      <c r="DAI58" s="51"/>
      <c r="DAJ58" s="51"/>
      <c r="DAK58" s="51"/>
      <c r="DAL58" s="51"/>
      <c r="DAM58" s="51"/>
      <c r="DAN58" s="51"/>
      <c r="DAO58" s="20"/>
      <c r="DAP58" s="53"/>
      <c r="DAQ58" s="51"/>
      <c r="DAR58" s="51"/>
      <c r="DAS58" s="51"/>
      <c r="DAT58" s="51"/>
      <c r="DAU58" s="51"/>
      <c r="DAV58" s="51"/>
      <c r="DAW58" s="20"/>
      <c r="DAX58" s="53"/>
      <c r="DAY58" s="51"/>
      <c r="DAZ58" s="51"/>
      <c r="DBA58" s="51"/>
      <c r="DBB58" s="51"/>
      <c r="DBC58" s="51"/>
      <c r="DBD58" s="51"/>
      <c r="DBE58" s="20"/>
      <c r="DBF58" s="53"/>
      <c r="DBG58" s="51"/>
      <c r="DBH58" s="51"/>
      <c r="DBI58" s="51"/>
      <c r="DBJ58" s="51"/>
      <c r="DBK58" s="51"/>
      <c r="DBL58" s="51"/>
      <c r="DBM58" s="20"/>
      <c r="DBN58" s="53"/>
      <c r="DBO58" s="51"/>
      <c r="DBP58" s="51"/>
      <c r="DBQ58" s="51"/>
      <c r="DBR58" s="51"/>
      <c r="DBS58" s="51"/>
      <c r="DBT58" s="51"/>
      <c r="DBU58" s="20"/>
      <c r="DBV58" s="53"/>
      <c r="DBW58" s="51"/>
      <c r="DBX58" s="51"/>
      <c r="DBY58" s="51"/>
      <c r="DBZ58" s="51"/>
      <c r="DCA58" s="51"/>
      <c r="DCB58" s="51"/>
      <c r="DCC58" s="20"/>
      <c r="DCD58" s="53"/>
      <c r="DCE58" s="51"/>
      <c r="DCF58" s="51"/>
      <c r="DCG58" s="51"/>
      <c r="DCH58" s="51"/>
      <c r="DCI58" s="51"/>
      <c r="DCJ58" s="51"/>
      <c r="DCK58" s="20"/>
      <c r="DCL58" s="53"/>
      <c r="DCM58" s="51"/>
      <c r="DCN58" s="51"/>
      <c r="DCO58" s="51"/>
      <c r="DCP58" s="51"/>
      <c r="DCQ58" s="51"/>
      <c r="DCR58" s="51"/>
      <c r="DCS58" s="20"/>
      <c r="DCT58" s="53"/>
      <c r="DCU58" s="51"/>
      <c r="DCV58" s="51"/>
      <c r="DCW58" s="51"/>
      <c r="DCX58" s="51"/>
      <c r="DCY58" s="51"/>
      <c r="DCZ58" s="51"/>
      <c r="DDA58" s="20"/>
      <c r="DDB58" s="53"/>
      <c r="DDC58" s="51"/>
      <c r="DDD58" s="51"/>
      <c r="DDE58" s="51"/>
      <c r="DDF58" s="51"/>
      <c r="DDG58" s="51"/>
      <c r="DDH58" s="51"/>
      <c r="DDI58" s="20"/>
      <c r="DDJ58" s="53"/>
      <c r="DDK58" s="51"/>
      <c r="DDL58" s="51"/>
      <c r="DDM58" s="51"/>
      <c r="DDN58" s="51"/>
      <c r="DDO58" s="51"/>
      <c r="DDP58" s="51"/>
      <c r="DDQ58" s="20"/>
      <c r="DDR58" s="53"/>
      <c r="DDS58" s="51"/>
      <c r="DDT58" s="51"/>
      <c r="DDU58" s="51"/>
      <c r="DDV58" s="51"/>
      <c r="DDW58" s="51"/>
      <c r="DDX58" s="51"/>
      <c r="DDY58" s="20"/>
      <c r="DDZ58" s="53"/>
      <c r="DEA58" s="51"/>
      <c r="DEB58" s="51"/>
      <c r="DEC58" s="51"/>
      <c r="DED58" s="51"/>
      <c r="DEE58" s="51"/>
      <c r="DEF58" s="51"/>
      <c r="DEG58" s="20"/>
      <c r="DEH58" s="53"/>
      <c r="DEI58" s="51"/>
      <c r="DEJ58" s="51"/>
      <c r="DEK58" s="51"/>
      <c r="DEL58" s="51"/>
      <c r="DEM58" s="51"/>
      <c r="DEN58" s="51"/>
      <c r="DEO58" s="20"/>
      <c r="DEP58" s="53"/>
      <c r="DEQ58" s="51"/>
      <c r="DER58" s="51"/>
      <c r="DES58" s="51"/>
      <c r="DET58" s="51"/>
      <c r="DEU58" s="51"/>
      <c r="DEV58" s="51"/>
      <c r="DEW58" s="20"/>
      <c r="DEX58" s="53"/>
      <c r="DEY58" s="51"/>
      <c r="DEZ58" s="51"/>
      <c r="DFA58" s="51"/>
      <c r="DFB58" s="51"/>
      <c r="DFC58" s="51"/>
      <c r="DFD58" s="51"/>
      <c r="DFE58" s="20"/>
      <c r="DFF58" s="53"/>
      <c r="DFG58" s="51"/>
      <c r="DFH58" s="51"/>
      <c r="DFI58" s="51"/>
      <c r="DFJ58" s="51"/>
      <c r="DFK58" s="51"/>
      <c r="DFL58" s="51"/>
      <c r="DFM58" s="20"/>
      <c r="DFN58" s="53"/>
      <c r="DFO58" s="51"/>
      <c r="DFP58" s="51"/>
      <c r="DFQ58" s="51"/>
      <c r="DFR58" s="51"/>
      <c r="DFS58" s="51"/>
      <c r="DFT58" s="51"/>
      <c r="DFU58" s="20"/>
      <c r="DFV58" s="53"/>
      <c r="DFW58" s="51"/>
      <c r="DFX58" s="51"/>
      <c r="DFY58" s="51"/>
      <c r="DFZ58" s="51"/>
      <c r="DGA58" s="51"/>
      <c r="DGB58" s="51"/>
      <c r="DGC58" s="20"/>
      <c r="DGD58" s="53"/>
      <c r="DGE58" s="51"/>
      <c r="DGF58" s="51"/>
      <c r="DGG58" s="51"/>
      <c r="DGH58" s="51"/>
      <c r="DGI58" s="51"/>
      <c r="DGJ58" s="51"/>
      <c r="DGK58" s="20"/>
      <c r="DGL58" s="53"/>
      <c r="DGM58" s="51"/>
      <c r="DGN58" s="51"/>
      <c r="DGO58" s="51"/>
      <c r="DGP58" s="51"/>
      <c r="DGQ58" s="51"/>
      <c r="DGR58" s="51"/>
      <c r="DGS58" s="20"/>
      <c r="DGT58" s="53"/>
      <c r="DGU58" s="51"/>
      <c r="DGV58" s="51"/>
      <c r="DGW58" s="51"/>
      <c r="DGX58" s="51"/>
      <c r="DGY58" s="51"/>
      <c r="DGZ58" s="51"/>
      <c r="DHA58" s="20"/>
      <c r="DHB58" s="53"/>
      <c r="DHC58" s="51"/>
      <c r="DHD58" s="51"/>
      <c r="DHE58" s="51"/>
      <c r="DHF58" s="51"/>
      <c r="DHG58" s="51"/>
      <c r="DHH58" s="51"/>
      <c r="DHI58" s="20"/>
      <c r="DHJ58" s="53"/>
      <c r="DHK58" s="51"/>
      <c r="DHL58" s="51"/>
      <c r="DHM58" s="51"/>
      <c r="DHN58" s="51"/>
      <c r="DHO58" s="51"/>
      <c r="DHP58" s="51"/>
      <c r="DHQ58" s="20"/>
      <c r="DHR58" s="53"/>
      <c r="DHS58" s="51"/>
      <c r="DHT58" s="51"/>
      <c r="DHU58" s="51"/>
      <c r="DHV58" s="51"/>
      <c r="DHW58" s="51"/>
      <c r="DHX58" s="51"/>
      <c r="DHY58" s="20"/>
      <c r="DHZ58" s="53"/>
      <c r="DIA58" s="51"/>
      <c r="DIB58" s="51"/>
      <c r="DIC58" s="51"/>
      <c r="DID58" s="51"/>
      <c r="DIE58" s="51"/>
      <c r="DIF58" s="51"/>
      <c r="DIG58" s="20"/>
      <c r="DIH58" s="53"/>
      <c r="DII58" s="51"/>
      <c r="DIJ58" s="51"/>
      <c r="DIK58" s="51"/>
      <c r="DIL58" s="51"/>
      <c r="DIM58" s="51"/>
      <c r="DIN58" s="51"/>
      <c r="DIO58" s="20"/>
      <c r="DIP58" s="53"/>
      <c r="DIQ58" s="51"/>
      <c r="DIR58" s="51"/>
      <c r="DIS58" s="51"/>
      <c r="DIT58" s="51"/>
      <c r="DIU58" s="51"/>
      <c r="DIV58" s="51"/>
      <c r="DIW58" s="20"/>
      <c r="DIX58" s="53"/>
      <c r="DIY58" s="51"/>
      <c r="DIZ58" s="51"/>
      <c r="DJA58" s="51"/>
      <c r="DJB58" s="51"/>
      <c r="DJC58" s="51"/>
      <c r="DJD58" s="51"/>
      <c r="DJE58" s="20"/>
      <c r="DJF58" s="53"/>
      <c r="DJG58" s="51"/>
      <c r="DJH58" s="51"/>
      <c r="DJI58" s="51"/>
      <c r="DJJ58" s="51"/>
      <c r="DJK58" s="51"/>
      <c r="DJL58" s="51"/>
      <c r="DJM58" s="20"/>
      <c r="DJN58" s="53"/>
      <c r="DJO58" s="51"/>
      <c r="DJP58" s="51"/>
      <c r="DJQ58" s="51"/>
      <c r="DJR58" s="51"/>
      <c r="DJS58" s="51"/>
      <c r="DJT58" s="51"/>
      <c r="DJU58" s="20"/>
      <c r="DJV58" s="53"/>
      <c r="DJW58" s="51"/>
      <c r="DJX58" s="51"/>
      <c r="DJY58" s="51"/>
      <c r="DJZ58" s="51"/>
      <c r="DKA58" s="51"/>
      <c r="DKB58" s="51"/>
      <c r="DKC58" s="20"/>
      <c r="DKD58" s="53"/>
      <c r="DKE58" s="51"/>
      <c r="DKF58" s="51"/>
      <c r="DKG58" s="51"/>
      <c r="DKH58" s="51"/>
      <c r="DKI58" s="51"/>
      <c r="DKJ58" s="51"/>
      <c r="DKK58" s="20"/>
      <c r="DKL58" s="53"/>
      <c r="DKM58" s="51"/>
      <c r="DKN58" s="51"/>
      <c r="DKO58" s="51"/>
      <c r="DKP58" s="51"/>
      <c r="DKQ58" s="51"/>
      <c r="DKR58" s="51"/>
      <c r="DKS58" s="20"/>
      <c r="DKT58" s="53"/>
      <c r="DKU58" s="51"/>
      <c r="DKV58" s="51"/>
      <c r="DKW58" s="51"/>
      <c r="DKX58" s="51"/>
      <c r="DKY58" s="51"/>
      <c r="DKZ58" s="51"/>
      <c r="DLA58" s="20"/>
      <c r="DLB58" s="53"/>
      <c r="DLC58" s="51"/>
      <c r="DLD58" s="51"/>
      <c r="DLE58" s="51"/>
      <c r="DLF58" s="51"/>
      <c r="DLG58" s="51"/>
      <c r="DLH58" s="51"/>
      <c r="DLI58" s="20"/>
      <c r="DLJ58" s="53"/>
      <c r="DLK58" s="51"/>
      <c r="DLL58" s="51"/>
      <c r="DLM58" s="51"/>
      <c r="DLN58" s="51"/>
      <c r="DLO58" s="51"/>
      <c r="DLP58" s="51"/>
      <c r="DLQ58" s="20"/>
      <c r="DLR58" s="53"/>
      <c r="DLS58" s="51"/>
      <c r="DLT58" s="51"/>
      <c r="DLU58" s="51"/>
      <c r="DLV58" s="51"/>
      <c r="DLW58" s="51"/>
      <c r="DLX58" s="51"/>
      <c r="DLY58" s="20"/>
      <c r="DLZ58" s="53"/>
      <c r="DMA58" s="51"/>
      <c r="DMB58" s="51"/>
      <c r="DMC58" s="51"/>
      <c r="DMD58" s="51"/>
      <c r="DME58" s="51"/>
      <c r="DMF58" s="51"/>
      <c r="DMG58" s="20"/>
      <c r="DMH58" s="53"/>
      <c r="DMI58" s="51"/>
      <c r="DMJ58" s="51"/>
      <c r="DMK58" s="51"/>
      <c r="DML58" s="51"/>
      <c r="DMM58" s="51"/>
      <c r="DMN58" s="51"/>
      <c r="DMO58" s="20"/>
      <c r="DMP58" s="53"/>
      <c r="DMQ58" s="51"/>
      <c r="DMR58" s="51"/>
      <c r="DMS58" s="51"/>
      <c r="DMT58" s="51"/>
      <c r="DMU58" s="51"/>
      <c r="DMV58" s="51"/>
      <c r="DMW58" s="20"/>
      <c r="DMX58" s="53"/>
      <c r="DMY58" s="51"/>
      <c r="DMZ58" s="51"/>
      <c r="DNA58" s="51"/>
      <c r="DNB58" s="51"/>
      <c r="DNC58" s="51"/>
      <c r="DND58" s="51"/>
      <c r="DNE58" s="20"/>
      <c r="DNF58" s="53"/>
      <c r="DNG58" s="51"/>
      <c r="DNH58" s="51"/>
      <c r="DNI58" s="51"/>
      <c r="DNJ58" s="51"/>
      <c r="DNK58" s="51"/>
      <c r="DNL58" s="51"/>
      <c r="DNM58" s="20"/>
      <c r="DNN58" s="53"/>
      <c r="DNO58" s="51"/>
      <c r="DNP58" s="51"/>
      <c r="DNQ58" s="51"/>
      <c r="DNR58" s="51"/>
      <c r="DNS58" s="51"/>
      <c r="DNT58" s="51"/>
      <c r="DNU58" s="20"/>
      <c r="DNV58" s="53"/>
      <c r="DNW58" s="51"/>
      <c r="DNX58" s="51"/>
      <c r="DNY58" s="51"/>
      <c r="DNZ58" s="51"/>
      <c r="DOA58" s="51"/>
      <c r="DOB58" s="51"/>
      <c r="DOC58" s="20"/>
      <c r="DOD58" s="53"/>
      <c r="DOE58" s="51"/>
      <c r="DOF58" s="51"/>
      <c r="DOG58" s="51"/>
      <c r="DOH58" s="51"/>
      <c r="DOI58" s="51"/>
      <c r="DOJ58" s="51"/>
      <c r="DOK58" s="20"/>
      <c r="DOL58" s="53"/>
      <c r="DOM58" s="51"/>
      <c r="DON58" s="51"/>
      <c r="DOO58" s="51"/>
      <c r="DOP58" s="51"/>
      <c r="DOQ58" s="51"/>
      <c r="DOR58" s="51"/>
      <c r="DOS58" s="20"/>
      <c r="DOT58" s="53"/>
      <c r="DOU58" s="51"/>
      <c r="DOV58" s="51"/>
      <c r="DOW58" s="51"/>
      <c r="DOX58" s="51"/>
      <c r="DOY58" s="51"/>
      <c r="DOZ58" s="51"/>
      <c r="DPA58" s="20"/>
      <c r="DPB58" s="53"/>
      <c r="DPC58" s="51"/>
      <c r="DPD58" s="51"/>
      <c r="DPE58" s="51"/>
      <c r="DPF58" s="51"/>
      <c r="DPG58" s="51"/>
      <c r="DPH58" s="51"/>
      <c r="DPI58" s="20"/>
      <c r="DPJ58" s="53"/>
      <c r="DPK58" s="51"/>
      <c r="DPL58" s="51"/>
      <c r="DPM58" s="51"/>
      <c r="DPN58" s="51"/>
      <c r="DPO58" s="51"/>
      <c r="DPP58" s="51"/>
      <c r="DPQ58" s="20"/>
      <c r="DPR58" s="53"/>
      <c r="DPS58" s="51"/>
      <c r="DPT58" s="51"/>
      <c r="DPU58" s="51"/>
      <c r="DPV58" s="51"/>
      <c r="DPW58" s="51"/>
      <c r="DPX58" s="51"/>
      <c r="DPY58" s="20"/>
      <c r="DPZ58" s="53"/>
      <c r="DQA58" s="51"/>
      <c r="DQB58" s="51"/>
      <c r="DQC58" s="51"/>
      <c r="DQD58" s="51"/>
      <c r="DQE58" s="51"/>
      <c r="DQF58" s="51"/>
      <c r="DQG58" s="20"/>
      <c r="DQH58" s="53"/>
      <c r="DQI58" s="51"/>
      <c r="DQJ58" s="51"/>
      <c r="DQK58" s="51"/>
      <c r="DQL58" s="51"/>
      <c r="DQM58" s="51"/>
      <c r="DQN58" s="51"/>
      <c r="DQO58" s="20"/>
      <c r="DQP58" s="53"/>
      <c r="DQQ58" s="51"/>
      <c r="DQR58" s="51"/>
      <c r="DQS58" s="51"/>
      <c r="DQT58" s="51"/>
      <c r="DQU58" s="51"/>
      <c r="DQV58" s="51"/>
      <c r="DQW58" s="20"/>
      <c r="DQX58" s="53"/>
      <c r="DQY58" s="51"/>
      <c r="DQZ58" s="51"/>
      <c r="DRA58" s="51"/>
      <c r="DRB58" s="51"/>
      <c r="DRC58" s="51"/>
      <c r="DRD58" s="51"/>
      <c r="DRE58" s="20"/>
      <c r="DRF58" s="53"/>
      <c r="DRG58" s="51"/>
      <c r="DRH58" s="51"/>
      <c r="DRI58" s="51"/>
      <c r="DRJ58" s="51"/>
      <c r="DRK58" s="51"/>
      <c r="DRL58" s="51"/>
      <c r="DRM58" s="20"/>
      <c r="DRN58" s="53"/>
      <c r="DRO58" s="51"/>
      <c r="DRP58" s="51"/>
      <c r="DRQ58" s="51"/>
      <c r="DRR58" s="51"/>
      <c r="DRS58" s="51"/>
      <c r="DRT58" s="51"/>
      <c r="DRU58" s="20"/>
      <c r="DRV58" s="53"/>
      <c r="DRW58" s="51"/>
      <c r="DRX58" s="51"/>
      <c r="DRY58" s="51"/>
      <c r="DRZ58" s="51"/>
      <c r="DSA58" s="51"/>
      <c r="DSB58" s="51"/>
      <c r="DSC58" s="20"/>
      <c r="DSD58" s="53"/>
      <c r="DSE58" s="51"/>
      <c r="DSF58" s="51"/>
      <c r="DSG58" s="51"/>
      <c r="DSH58" s="51"/>
      <c r="DSI58" s="51"/>
      <c r="DSJ58" s="51"/>
      <c r="DSK58" s="20"/>
      <c r="DSL58" s="53"/>
      <c r="DSM58" s="51"/>
      <c r="DSN58" s="51"/>
      <c r="DSO58" s="51"/>
      <c r="DSP58" s="51"/>
      <c r="DSQ58" s="51"/>
      <c r="DSR58" s="51"/>
      <c r="DSS58" s="20"/>
      <c r="DST58" s="53"/>
      <c r="DSU58" s="51"/>
      <c r="DSV58" s="51"/>
      <c r="DSW58" s="51"/>
      <c r="DSX58" s="51"/>
      <c r="DSY58" s="51"/>
      <c r="DSZ58" s="51"/>
      <c r="DTA58" s="20"/>
      <c r="DTB58" s="53"/>
      <c r="DTC58" s="51"/>
      <c r="DTD58" s="51"/>
      <c r="DTE58" s="51"/>
      <c r="DTF58" s="51"/>
      <c r="DTG58" s="51"/>
      <c r="DTH58" s="51"/>
      <c r="DTI58" s="20"/>
      <c r="DTJ58" s="53"/>
      <c r="DTK58" s="51"/>
      <c r="DTL58" s="51"/>
      <c r="DTM58" s="51"/>
      <c r="DTN58" s="51"/>
      <c r="DTO58" s="51"/>
      <c r="DTP58" s="51"/>
      <c r="DTQ58" s="20"/>
      <c r="DTR58" s="53"/>
      <c r="DTS58" s="51"/>
      <c r="DTT58" s="51"/>
      <c r="DTU58" s="51"/>
      <c r="DTV58" s="51"/>
      <c r="DTW58" s="51"/>
      <c r="DTX58" s="51"/>
      <c r="DTY58" s="20"/>
      <c r="DTZ58" s="53"/>
      <c r="DUA58" s="51"/>
      <c r="DUB58" s="51"/>
      <c r="DUC58" s="51"/>
      <c r="DUD58" s="51"/>
      <c r="DUE58" s="51"/>
      <c r="DUF58" s="51"/>
      <c r="DUG58" s="20"/>
      <c r="DUH58" s="53"/>
      <c r="DUI58" s="51"/>
      <c r="DUJ58" s="51"/>
      <c r="DUK58" s="51"/>
      <c r="DUL58" s="51"/>
      <c r="DUM58" s="51"/>
      <c r="DUN58" s="51"/>
      <c r="DUO58" s="20"/>
      <c r="DUP58" s="53"/>
      <c r="DUQ58" s="51"/>
      <c r="DUR58" s="51"/>
      <c r="DUS58" s="51"/>
      <c r="DUT58" s="51"/>
      <c r="DUU58" s="51"/>
      <c r="DUV58" s="51"/>
      <c r="DUW58" s="20"/>
      <c r="DUX58" s="53"/>
      <c r="DUY58" s="51"/>
      <c r="DUZ58" s="51"/>
      <c r="DVA58" s="51"/>
      <c r="DVB58" s="51"/>
      <c r="DVC58" s="51"/>
      <c r="DVD58" s="51"/>
      <c r="DVE58" s="20"/>
      <c r="DVF58" s="53"/>
      <c r="DVG58" s="51"/>
      <c r="DVH58" s="51"/>
      <c r="DVI58" s="51"/>
      <c r="DVJ58" s="51"/>
      <c r="DVK58" s="51"/>
      <c r="DVL58" s="51"/>
      <c r="DVM58" s="20"/>
      <c r="DVN58" s="53"/>
      <c r="DVO58" s="51"/>
      <c r="DVP58" s="51"/>
      <c r="DVQ58" s="51"/>
      <c r="DVR58" s="51"/>
      <c r="DVS58" s="51"/>
      <c r="DVT58" s="51"/>
      <c r="DVU58" s="20"/>
      <c r="DVV58" s="53"/>
      <c r="DVW58" s="51"/>
      <c r="DVX58" s="51"/>
      <c r="DVY58" s="51"/>
      <c r="DVZ58" s="51"/>
      <c r="DWA58" s="51"/>
      <c r="DWB58" s="51"/>
      <c r="DWC58" s="20"/>
      <c r="DWD58" s="53"/>
      <c r="DWE58" s="51"/>
      <c r="DWF58" s="51"/>
      <c r="DWG58" s="51"/>
      <c r="DWH58" s="51"/>
      <c r="DWI58" s="51"/>
      <c r="DWJ58" s="51"/>
      <c r="DWK58" s="20"/>
      <c r="DWL58" s="53"/>
      <c r="DWM58" s="51"/>
      <c r="DWN58" s="51"/>
      <c r="DWO58" s="51"/>
      <c r="DWP58" s="51"/>
      <c r="DWQ58" s="51"/>
      <c r="DWR58" s="51"/>
      <c r="DWS58" s="20"/>
      <c r="DWT58" s="53"/>
      <c r="DWU58" s="51"/>
      <c r="DWV58" s="51"/>
      <c r="DWW58" s="51"/>
      <c r="DWX58" s="51"/>
      <c r="DWY58" s="51"/>
      <c r="DWZ58" s="51"/>
      <c r="DXA58" s="20"/>
      <c r="DXB58" s="53"/>
      <c r="DXC58" s="51"/>
      <c r="DXD58" s="51"/>
      <c r="DXE58" s="51"/>
      <c r="DXF58" s="51"/>
      <c r="DXG58" s="51"/>
      <c r="DXH58" s="51"/>
      <c r="DXI58" s="20"/>
      <c r="DXJ58" s="53"/>
      <c r="DXK58" s="51"/>
      <c r="DXL58" s="51"/>
      <c r="DXM58" s="51"/>
      <c r="DXN58" s="51"/>
      <c r="DXO58" s="51"/>
      <c r="DXP58" s="51"/>
      <c r="DXQ58" s="20"/>
      <c r="DXR58" s="53"/>
      <c r="DXS58" s="51"/>
      <c r="DXT58" s="51"/>
      <c r="DXU58" s="51"/>
      <c r="DXV58" s="51"/>
      <c r="DXW58" s="51"/>
      <c r="DXX58" s="51"/>
      <c r="DXY58" s="20"/>
      <c r="DXZ58" s="53"/>
      <c r="DYA58" s="51"/>
      <c r="DYB58" s="51"/>
      <c r="DYC58" s="51"/>
      <c r="DYD58" s="51"/>
      <c r="DYE58" s="51"/>
      <c r="DYF58" s="51"/>
      <c r="DYG58" s="20"/>
      <c r="DYH58" s="53"/>
      <c r="DYI58" s="51"/>
      <c r="DYJ58" s="51"/>
      <c r="DYK58" s="51"/>
      <c r="DYL58" s="51"/>
      <c r="DYM58" s="51"/>
      <c r="DYN58" s="51"/>
      <c r="DYO58" s="20"/>
      <c r="DYP58" s="53"/>
      <c r="DYQ58" s="51"/>
      <c r="DYR58" s="51"/>
      <c r="DYS58" s="51"/>
      <c r="DYT58" s="51"/>
      <c r="DYU58" s="51"/>
      <c r="DYV58" s="51"/>
      <c r="DYW58" s="20"/>
      <c r="DYX58" s="53"/>
      <c r="DYY58" s="51"/>
      <c r="DYZ58" s="51"/>
      <c r="DZA58" s="51"/>
      <c r="DZB58" s="51"/>
      <c r="DZC58" s="51"/>
      <c r="DZD58" s="51"/>
      <c r="DZE58" s="20"/>
      <c r="DZF58" s="53"/>
      <c r="DZG58" s="51"/>
      <c r="DZH58" s="51"/>
      <c r="DZI58" s="51"/>
      <c r="DZJ58" s="51"/>
      <c r="DZK58" s="51"/>
      <c r="DZL58" s="51"/>
      <c r="DZM58" s="20"/>
      <c r="DZN58" s="53"/>
      <c r="DZO58" s="51"/>
      <c r="DZP58" s="51"/>
      <c r="DZQ58" s="51"/>
      <c r="DZR58" s="51"/>
      <c r="DZS58" s="51"/>
      <c r="DZT58" s="51"/>
      <c r="DZU58" s="20"/>
      <c r="DZV58" s="53"/>
      <c r="DZW58" s="51"/>
      <c r="DZX58" s="51"/>
      <c r="DZY58" s="51"/>
      <c r="DZZ58" s="51"/>
      <c r="EAA58" s="51"/>
      <c r="EAB58" s="51"/>
      <c r="EAC58" s="20"/>
      <c r="EAD58" s="53"/>
      <c r="EAE58" s="51"/>
      <c r="EAF58" s="51"/>
      <c r="EAG58" s="51"/>
      <c r="EAH58" s="51"/>
      <c r="EAI58" s="51"/>
      <c r="EAJ58" s="51"/>
      <c r="EAK58" s="20"/>
      <c r="EAL58" s="53"/>
      <c r="EAM58" s="51"/>
      <c r="EAN58" s="51"/>
      <c r="EAO58" s="51"/>
      <c r="EAP58" s="51"/>
      <c r="EAQ58" s="51"/>
      <c r="EAR58" s="51"/>
      <c r="EAS58" s="20"/>
      <c r="EAT58" s="53"/>
      <c r="EAU58" s="51"/>
      <c r="EAV58" s="51"/>
      <c r="EAW58" s="51"/>
      <c r="EAX58" s="51"/>
      <c r="EAY58" s="51"/>
      <c r="EAZ58" s="51"/>
      <c r="EBA58" s="20"/>
      <c r="EBB58" s="53"/>
      <c r="EBC58" s="51"/>
      <c r="EBD58" s="51"/>
      <c r="EBE58" s="51"/>
      <c r="EBF58" s="51"/>
      <c r="EBG58" s="51"/>
      <c r="EBH58" s="51"/>
      <c r="EBI58" s="20"/>
      <c r="EBJ58" s="53"/>
      <c r="EBK58" s="51"/>
      <c r="EBL58" s="51"/>
      <c r="EBM58" s="51"/>
      <c r="EBN58" s="51"/>
      <c r="EBO58" s="51"/>
      <c r="EBP58" s="51"/>
      <c r="EBQ58" s="20"/>
      <c r="EBR58" s="53"/>
      <c r="EBS58" s="51"/>
      <c r="EBT58" s="51"/>
      <c r="EBU58" s="51"/>
      <c r="EBV58" s="51"/>
      <c r="EBW58" s="51"/>
      <c r="EBX58" s="51"/>
      <c r="EBY58" s="20"/>
      <c r="EBZ58" s="53"/>
      <c r="ECA58" s="51"/>
      <c r="ECB58" s="51"/>
      <c r="ECC58" s="51"/>
      <c r="ECD58" s="51"/>
      <c r="ECE58" s="51"/>
      <c r="ECF58" s="51"/>
      <c r="ECG58" s="20"/>
      <c r="ECH58" s="53"/>
      <c r="ECI58" s="51"/>
      <c r="ECJ58" s="51"/>
      <c r="ECK58" s="51"/>
      <c r="ECL58" s="51"/>
      <c r="ECM58" s="51"/>
      <c r="ECN58" s="51"/>
      <c r="ECO58" s="20"/>
      <c r="ECP58" s="53"/>
      <c r="ECQ58" s="51"/>
      <c r="ECR58" s="51"/>
      <c r="ECS58" s="51"/>
      <c r="ECT58" s="51"/>
      <c r="ECU58" s="51"/>
      <c r="ECV58" s="51"/>
      <c r="ECW58" s="20"/>
      <c r="ECX58" s="53"/>
      <c r="ECY58" s="51"/>
      <c r="ECZ58" s="51"/>
      <c r="EDA58" s="51"/>
      <c r="EDB58" s="51"/>
      <c r="EDC58" s="51"/>
      <c r="EDD58" s="51"/>
      <c r="EDE58" s="20"/>
      <c r="EDF58" s="53"/>
      <c r="EDG58" s="51"/>
      <c r="EDH58" s="51"/>
      <c r="EDI58" s="51"/>
      <c r="EDJ58" s="51"/>
      <c r="EDK58" s="51"/>
      <c r="EDL58" s="51"/>
      <c r="EDM58" s="20"/>
      <c r="EDN58" s="53"/>
      <c r="EDO58" s="51"/>
      <c r="EDP58" s="51"/>
      <c r="EDQ58" s="51"/>
      <c r="EDR58" s="51"/>
      <c r="EDS58" s="51"/>
      <c r="EDT58" s="51"/>
      <c r="EDU58" s="20"/>
      <c r="EDV58" s="53"/>
      <c r="EDW58" s="51"/>
      <c r="EDX58" s="51"/>
      <c r="EDY58" s="51"/>
      <c r="EDZ58" s="51"/>
      <c r="EEA58" s="51"/>
      <c r="EEB58" s="51"/>
      <c r="EEC58" s="20"/>
      <c r="EED58" s="53"/>
      <c r="EEE58" s="51"/>
      <c r="EEF58" s="51"/>
      <c r="EEG58" s="51"/>
      <c r="EEH58" s="51"/>
      <c r="EEI58" s="51"/>
      <c r="EEJ58" s="51"/>
      <c r="EEK58" s="20"/>
      <c r="EEL58" s="53"/>
      <c r="EEM58" s="51"/>
      <c r="EEN58" s="51"/>
      <c r="EEO58" s="51"/>
      <c r="EEP58" s="51"/>
      <c r="EEQ58" s="51"/>
      <c r="EER58" s="51"/>
      <c r="EES58" s="20"/>
      <c r="EET58" s="53"/>
      <c r="EEU58" s="51"/>
      <c r="EEV58" s="51"/>
      <c r="EEW58" s="51"/>
      <c r="EEX58" s="51"/>
      <c r="EEY58" s="51"/>
      <c r="EEZ58" s="51"/>
      <c r="EFA58" s="20"/>
      <c r="EFB58" s="53"/>
      <c r="EFC58" s="51"/>
      <c r="EFD58" s="51"/>
      <c r="EFE58" s="51"/>
      <c r="EFF58" s="51"/>
      <c r="EFG58" s="51"/>
      <c r="EFH58" s="51"/>
      <c r="EFI58" s="20"/>
      <c r="EFJ58" s="53"/>
      <c r="EFK58" s="51"/>
      <c r="EFL58" s="51"/>
      <c r="EFM58" s="51"/>
      <c r="EFN58" s="51"/>
      <c r="EFO58" s="51"/>
      <c r="EFP58" s="51"/>
      <c r="EFQ58" s="20"/>
      <c r="EFR58" s="53"/>
      <c r="EFS58" s="51"/>
      <c r="EFT58" s="51"/>
      <c r="EFU58" s="51"/>
      <c r="EFV58" s="51"/>
      <c r="EFW58" s="51"/>
      <c r="EFX58" s="51"/>
      <c r="EFY58" s="20"/>
      <c r="EFZ58" s="53"/>
      <c r="EGA58" s="51"/>
      <c r="EGB58" s="51"/>
      <c r="EGC58" s="51"/>
      <c r="EGD58" s="51"/>
      <c r="EGE58" s="51"/>
      <c r="EGF58" s="51"/>
      <c r="EGG58" s="20"/>
      <c r="EGH58" s="53"/>
      <c r="EGI58" s="51"/>
      <c r="EGJ58" s="51"/>
      <c r="EGK58" s="51"/>
      <c r="EGL58" s="51"/>
      <c r="EGM58" s="51"/>
      <c r="EGN58" s="51"/>
      <c r="EGO58" s="20"/>
      <c r="EGP58" s="53"/>
      <c r="EGQ58" s="51"/>
      <c r="EGR58" s="51"/>
      <c r="EGS58" s="51"/>
      <c r="EGT58" s="51"/>
      <c r="EGU58" s="51"/>
      <c r="EGV58" s="51"/>
      <c r="EGW58" s="20"/>
      <c r="EGX58" s="53"/>
      <c r="EGY58" s="51"/>
      <c r="EGZ58" s="51"/>
      <c r="EHA58" s="51"/>
      <c r="EHB58" s="51"/>
      <c r="EHC58" s="51"/>
      <c r="EHD58" s="51"/>
      <c r="EHE58" s="20"/>
      <c r="EHF58" s="53"/>
      <c r="EHG58" s="51"/>
      <c r="EHH58" s="51"/>
      <c r="EHI58" s="51"/>
      <c r="EHJ58" s="51"/>
      <c r="EHK58" s="51"/>
      <c r="EHL58" s="51"/>
      <c r="EHM58" s="20"/>
      <c r="EHN58" s="53"/>
      <c r="EHO58" s="51"/>
      <c r="EHP58" s="51"/>
      <c r="EHQ58" s="51"/>
      <c r="EHR58" s="51"/>
      <c r="EHS58" s="51"/>
      <c r="EHT58" s="51"/>
      <c r="EHU58" s="20"/>
      <c r="EHV58" s="53"/>
      <c r="EHW58" s="51"/>
      <c r="EHX58" s="51"/>
      <c r="EHY58" s="51"/>
      <c r="EHZ58" s="51"/>
      <c r="EIA58" s="51"/>
      <c r="EIB58" s="51"/>
      <c r="EIC58" s="20"/>
      <c r="EID58" s="53"/>
      <c r="EIE58" s="51"/>
      <c r="EIF58" s="51"/>
      <c r="EIG58" s="51"/>
      <c r="EIH58" s="51"/>
      <c r="EII58" s="51"/>
      <c r="EIJ58" s="51"/>
      <c r="EIK58" s="20"/>
      <c r="EIL58" s="53"/>
      <c r="EIM58" s="51"/>
      <c r="EIN58" s="51"/>
      <c r="EIO58" s="51"/>
      <c r="EIP58" s="51"/>
      <c r="EIQ58" s="51"/>
      <c r="EIR58" s="51"/>
      <c r="EIS58" s="20"/>
      <c r="EIT58" s="53"/>
      <c r="EIU58" s="51"/>
      <c r="EIV58" s="51"/>
      <c r="EIW58" s="51"/>
      <c r="EIX58" s="51"/>
      <c r="EIY58" s="51"/>
      <c r="EIZ58" s="51"/>
      <c r="EJA58" s="20"/>
      <c r="EJB58" s="53"/>
      <c r="EJC58" s="51"/>
      <c r="EJD58" s="51"/>
      <c r="EJE58" s="51"/>
      <c r="EJF58" s="51"/>
      <c r="EJG58" s="51"/>
      <c r="EJH58" s="51"/>
      <c r="EJI58" s="20"/>
      <c r="EJJ58" s="53"/>
      <c r="EJK58" s="51"/>
      <c r="EJL58" s="51"/>
      <c r="EJM58" s="51"/>
      <c r="EJN58" s="51"/>
      <c r="EJO58" s="51"/>
      <c r="EJP58" s="51"/>
      <c r="EJQ58" s="20"/>
      <c r="EJR58" s="53"/>
      <c r="EJS58" s="51"/>
      <c r="EJT58" s="51"/>
      <c r="EJU58" s="51"/>
      <c r="EJV58" s="51"/>
      <c r="EJW58" s="51"/>
      <c r="EJX58" s="51"/>
      <c r="EJY58" s="20"/>
      <c r="EJZ58" s="53"/>
      <c r="EKA58" s="51"/>
      <c r="EKB58" s="51"/>
      <c r="EKC58" s="51"/>
      <c r="EKD58" s="51"/>
      <c r="EKE58" s="51"/>
      <c r="EKF58" s="51"/>
      <c r="EKG58" s="20"/>
      <c r="EKH58" s="53"/>
      <c r="EKI58" s="51"/>
      <c r="EKJ58" s="51"/>
      <c r="EKK58" s="51"/>
      <c r="EKL58" s="51"/>
      <c r="EKM58" s="51"/>
      <c r="EKN58" s="51"/>
      <c r="EKO58" s="20"/>
      <c r="EKP58" s="53"/>
      <c r="EKQ58" s="51"/>
      <c r="EKR58" s="51"/>
      <c r="EKS58" s="51"/>
      <c r="EKT58" s="51"/>
      <c r="EKU58" s="51"/>
      <c r="EKV58" s="51"/>
      <c r="EKW58" s="20"/>
      <c r="EKX58" s="53"/>
      <c r="EKY58" s="51"/>
      <c r="EKZ58" s="51"/>
      <c r="ELA58" s="51"/>
      <c r="ELB58" s="51"/>
      <c r="ELC58" s="51"/>
      <c r="ELD58" s="51"/>
      <c r="ELE58" s="20"/>
      <c r="ELF58" s="53"/>
      <c r="ELG58" s="51"/>
      <c r="ELH58" s="51"/>
      <c r="ELI58" s="51"/>
      <c r="ELJ58" s="51"/>
      <c r="ELK58" s="51"/>
      <c r="ELL58" s="51"/>
      <c r="ELM58" s="20"/>
      <c r="ELN58" s="53"/>
      <c r="ELO58" s="51"/>
      <c r="ELP58" s="51"/>
      <c r="ELQ58" s="51"/>
      <c r="ELR58" s="51"/>
      <c r="ELS58" s="51"/>
      <c r="ELT58" s="51"/>
      <c r="ELU58" s="20"/>
      <c r="ELV58" s="53"/>
      <c r="ELW58" s="51"/>
      <c r="ELX58" s="51"/>
      <c r="ELY58" s="51"/>
      <c r="ELZ58" s="51"/>
      <c r="EMA58" s="51"/>
      <c r="EMB58" s="51"/>
      <c r="EMC58" s="20"/>
      <c r="EMD58" s="53"/>
      <c r="EME58" s="51"/>
      <c r="EMF58" s="51"/>
      <c r="EMG58" s="51"/>
      <c r="EMH58" s="51"/>
      <c r="EMI58" s="51"/>
      <c r="EMJ58" s="51"/>
      <c r="EMK58" s="20"/>
      <c r="EML58" s="53"/>
      <c r="EMM58" s="51"/>
      <c r="EMN58" s="51"/>
      <c r="EMO58" s="51"/>
      <c r="EMP58" s="51"/>
      <c r="EMQ58" s="51"/>
      <c r="EMR58" s="51"/>
      <c r="EMS58" s="20"/>
      <c r="EMT58" s="53"/>
      <c r="EMU58" s="51"/>
      <c r="EMV58" s="51"/>
      <c r="EMW58" s="51"/>
      <c r="EMX58" s="51"/>
      <c r="EMY58" s="51"/>
      <c r="EMZ58" s="51"/>
      <c r="ENA58" s="20"/>
      <c r="ENB58" s="53"/>
      <c r="ENC58" s="51"/>
      <c r="END58" s="51"/>
      <c r="ENE58" s="51"/>
      <c r="ENF58" s="51"/>
      <c r="ENG58" s="51"/>
      <c r="ENH58" s="51"/>
      <c r="ENI58" s="20"/>
      <c r="ENJ58" s="53"/>
      <c r="ENK58" s="51"/>
      <c r="ENL58" s="51"/>
      <c r="ENM58" s="51"/>
      <c r="ENN58" s="51"/>
      <c r="ENO58" s="51"/>
      <c r="ENP58" s="51"/>
      <c r="ENQ58" s="20"/>
      <c r="ENR58" s="53"/>
      <c r="ENS58" s="51"/>
      <c r="ENT58" s="51"/>
      <c r="ENU58" s="51"/>
      <c r="ENV58" s="51"/>
      <c r="ENW58" s="51"/>
      <c r="ENX58" s="51"/>
      <c r="ENY58" s="20"/>
      <c r="ENZ58" s="53"/>
      <c r="EOA58" s="51"/>
      <c r="EOB58" s="51"/>
      <c r="EOC58" s="51"/>
      <c r="EOD58" s="51"/>
      <c r="EOE58" s="51"/>
      <c r="EOF58" s="51"/>
      <c r="EOG58" s="20"/>
      <c r="EOH58" s="53"/>
      <c r="EOI58" s="51"/>
      <c r="EOJ58" s="51"/>
      <c r="EOK58" s="51"/>
      <c r="EOL58" s="51"/>
      <c r="EOM58" s="51"/>
      <c r="EON58" s="51"/>
      <c r="EOO58" s="20"/>
      <c r="EOP58" s="53"/>
      <c r="EOQ58" s="51"/>
      <c r="EOR58" s="51"/>
      <c r="EOS58" s="51"/>
      <c r="EOT58" s="51"/>
      <c r="EOU58" s="51"/>
      <c r="EOV58" s="51"/>
      <c r="EOW58" s="20"/>
      <c r="EOX58" s="53"/>
      <c r="EOY58" s="51"/>
      <c r="EOZ58" s="51"/>
      <c r="EPA58" s="51"/>
      <c r="EPB58" s="51"/>
      <c r="EPC58" s="51"/>
      <c r="EPD58" s="51"/>
      <c r="EPE58" s="20"/>
      <c r="EPF58" s="53"/>
      <c r="EPG58" s="51"/>
      <c r="EPH58" s="51"/>
      <c r="EPI58" s="51"/>
      <c r="EPJ58" s="51"/>
      <c r="EPK58" s="51"/>
      <c r="EPL58" s="51"/>
      <c r="EPM58" s="20"/>
      <c r="EPN58" s="53"/>
      <c r="EPO58" s="51"/>
      <c r="EPP58" s="51"/>
      <c r="EPQ58" s="51"/>
      <c r="EPR58" s="51"/>
      <c r="EPS58" s="51"/>
      <c r="EPT58" s="51"/>
      <c r="EPU58" s="20"/>
      <c r="EPV58" s="53"/>
      <c r="EPW58" s="51"/>
      <c r="EPX58" s="51"/>
      <c r="EPY58" s="51"/>
      <c r="EPZ58" s="51"/>
      <c r="EQA58" s="51"/>
      <c r="EQB58" s="51"/>
      <c r="EQC58" s="20"/>
      <c r="EQD58" s="53"/>
      <c r="EQE58" s="51"/>
      <c r="EQF58" s="51"/>
      <c r="EQG58" s="51"/>
      <c r="EQH58" s="51"/>
      <c r="EQI58" s="51"/>
      <c r="EQJ58" s="51"/>
      <c r="EQK58" s="20"/>
      <c r="EQL58" s="53"/>
      <c r="EQM58" s="51"/>
      <c r="EQN58" s="51"/>
      <c r="EQO58" s="51"/>
      <c r="EQP58" s="51"/>
      <c r="EQQ58" s="51"/>
      <c r="EQR58" s="51"/>
      <c r="EQS58" s="20"/>
      <c r="EQT58" s="53"/>
      <c r="EQU58" s="51"/>
      <c r="EQV58" s="51"/>
      <c r="EQW58" s="51"/>
      <c r="EQX58" s="51"/>
      <c r="EQY58" s="51"/>
      <c r="EQZ58" s="51"/>
      <c r="ERA58" s="20"/>
      <c r="ERB58" s="53"/>
      <c r="ERC58" s="51"/>
      <c r="ERD58" s="51"/>
      <c r="ERE58" s="51"/>
      <c r="ERF58" s="51"/>
      <c r="ERG58" s="51"/>
      <c r="ERH58" s="51"/>
      <c r="ERI58" s="20"/>
      <c r="ERJ58" s="53"/>
      <c r="ERK58" s="51"/>
      <c r="ERL58" s="51"/>
      <c r="ERM58" s="51"/>
      <c r="ERN58" s="51"/>
      <c r="ERO58" s="51"/>
      <c r="ERP58" s="51"/>
      <c r="ERQ58" s="20"/>
      <c r="ERR58" s="53"/>
      <c r="ERS58" s="51"/>
      <c r="ERT58" s="51"/>
      <c r="ERU58" s="51"/>
      <c r="ERV58" s="51"/>
      <c r="ERW58" s="51"/>
      <c r="ERX58" s="51"/>
      <c r="ERY58" s="20"/>
      <c r="ERZ58" s="53"/>
      <c r="ESA58" s="51"/>
      <c r="ESB58" s="51"/>
      <c r="ESC58" s="51"/>
      <c r="ESD58" s="51"/>
      <c r="ESE58" s="51"/>
      <c r="ESF58" s="51"/>
      <c r="ESG58" s="20"/>
      <c r="ESH58" s="53"/>
      <c r="ESI58" s="51"/>
      <c r="ESJ58" s="51"/>
      <c r="ESK58" s="51"/>
      <c r="ESL58" s="51"/>
      <c r="ESM58" s="51"/>
      <c r="ESN58" s="51"/>
      <c r="ESO58" s="20"/>
      <c r="ESP58" s="53"/>
      <c r="ESQ58" s="51"/>
      <c r="ESR58" s="51"/>
      <c r="ESS58" s="51"/>
      <c r="EST58" s="51"/>
      <c r="ESU58" s="51"/>
      <c r="ESV58" s="51"/>
      <c r="ESW58" s="20"/>
      <c r="ESX58" s="53"/>
      <c r="ESY58" s="51"/>
      <c r="ESZ58" s="51"/>
      <c r="ETA58" s="51"/>
      <c r="ETB58" s="51"/>
      <c r="ETC58" s="51"/>
      <c r="ETD58" s="51"/>
      <c r="ETE58" s="20"/>
      <c r="ETF58" s="53"/>
      <c r="ETG58" s="51"/>
      <c r="ETH58" s="51"/>
      <c r="ETI58" s="51"/>
      <c r="ETJ58" s="51"/>
      <c r="ETK58" s="51"/>
      <c r="ETL58" s="51"/>
      <c r="ETM58" s="20"/>
      <c r="ETN58" s="53"/>
      <c r="ETO58" s="51"/>
      <c r="ETP58" s="51"/>
      <c r="ETQ58" s="51"/>
      <c r="ETR58" s="51"/>
      <c r="ETS58" s="51"/>
      <c r="ETT58" s="51"/>
      <c r="ETU58" s="20"/>
      <c r="ETV58" s="53"/>
      <c r="ETW58" s="51"/>
      <c r="ETX58" s="51"/>
      <c r="ETY58" s="51"/>
      <c r="ETZ58" s="51"/>
      <c r="EUA58" s="51"/>
      <c r="EUB58" s="51"/>
      <c r="EUC58" s="20"/>
      <c r="EUD58" s="53"/>
      <c r="EUE58" s="51"/>
      <c r="EUF58" s="51"/>
      <c r="EUG58" s="51"/>
      <c r="EUH58" s="51"/>
      <c r="EUI58" s="51"/>
      <c r="EUJ58" s="51"/>
      <c r="EUK58" s="20"/>
      <c r="EUL58" s="53"/>
      <c r="EUM58" s="51"/>
      <c r="EUN58" s="51"/>
      <c r="EUO58" s="51"/>
      <c r="EUP58" s="51"/>
      <c r="EUQ58" s="51"/>
      <c r="EUR58" s="51"/>
      <c r="EUS58" s="20"/>
      <c r="EUT58" s="53"/>
      <c r="EUU58" s="51"/>
      <c r="EUV58" s="51"/>
      <c r="EUW58" s="51"/>
      <c r="EUX58" s="51"/>
      <c r="EUY58" s="51"/>
      <c r="EUZ58" s="51"/>
      <c r="EVA58" s="20"/>
      <c r="EVB58" s="53"/>
      <c r="EVC58" s="51"/>
      <c r="EVD58" s="51"/>
      <c r="EVE58" s="51"/>
      <c r="EVF58" s="51"/>
      <c r="EVG58" s="51"/>
      <c r="EVH58" s="51"/>
      <c r="EVI58" s="20"/>
      <c r="EVJ58" s="53"/>
      <c r="EVK58" s="51"/>
      <c r="EVL58" s="51"/>
      <c r="EVM58" s="51"/>
      <c r="EVN58" s="51"/>
      <c r="EVO58" s="51"/>
      <c r="EVP58" s="51"/>
      <c r="EVQ58" s="20"/>
      <c r="EVR58" s="53"/>
      <c r="EVS58" s="51"/>
      <c r="EVT58" s="51"/>
      <c r="EVU58" s="51"/>
      <c r="EVV58" s="51"/>
      <c r="EVW58" s="51"/>
      <c r="EVX58" s="51"/>
      <c r="EVY58" s="20"/>
      <c r="EVZ58" s="53"/>
      <c r="EWA58" s="51"/>
      <c r="EWB58" s="51"/>
      <c r="EWC58" s="51"/>
      <c r="EWD58" s="51"/>
      <c r="EWE58" s="51"/>
      <c r="EWF58" s="51"/>
      <c r="EWG58" s="20"/>
      <c r="EWH58" s="53"/>
      <c r="EWI58" s="51"/>
      <c r="EWJ58" s="51"/>
      <c r="EWK58" s="51"/>
      <c r="EWL58" s="51"/>
      <c r="EWM58" s="51"/>
      <c r="EWN58" s="51"/>
      <c r="EWO58" s="20"/>
      <c r="EWP58" s="53"/>
      <c r="EWQ58" s="51"/>
      <c r="EWR58" s="51"/>
      <c r="EWS58" s="51"/>
      <c r="EWT58" s="51"/>
      <c r="EWU58" s="51"/>
      <c r="EWV58" s="51"/>
      <c r="EWW58" s="20"/>
      <c r="EWX58" s="53"/>
      <c r="EWY58" s="51"/>
      <c r="EWZ58" s="51"/>
      <c r="EXA58" s="51"/>
      <c r="EXB58" s="51"/>
      <c r="EXC58" s="51"/>
      <c r="EXD58" s="51"/>
      <c r="EXE58" s="20"/>
      <c r="EXF58" s="53"/>
      <c r="EXG58" s="51"/>
      <c r="EXH58" s="51"/>
      <c r="EXI58" s="51"/>
      <c r="EXJ58" s="51"/>
      <c r="EXK58" s="51"/>
      <c r="EXL58" s="51"/>
      <c r="EXM58" s="20"/>
      <c r="EXN58" s="53"/>
      <c r="EXO58" s="51"/>
      <c r="EXP58" s="51"/>
      <c r="EXQ58" s="51"/>
      <c r="EXR58" s="51"/>
      <c r="EXS58" s="51"/>
      <c r="EXT58" s="51"/>
      <c r="EXU58" s="20"/>
      <c r="EXV58" s="53"/>
      <c r="EXW58" s="51"/>
      <c r="EXX58" s="51"/>
      <c r="EXY58" s="51"/>
      <c r="EXZ58" s="51"/>
      <c r="EYA58" s="51"/>
      <c r="EYB58" s="51"/>
      <c r="EYC58" s="20"/>
      <c r="EYD58" s="53"/>
      <c r="EYE58" s="51"/>
      <c r="EYF58" s="51"/>
      <c r="EYG58" s="51"/>
      <c r="EYH58" s="51"/>
      <c r="EYI58" s="51"/>
      <c r="EYJ58" s="51"/>
      <c r="EYK58" s="20"/>
      <c r="EYL58" s="53"/>
      <c r="EYM58" s="51"/>
      <c r="EYN58" s="51"/>
      <c r="EYO58" s="51"/>
      <c r="EYP58" s="51"/>
      <c r="EYQ58" s="51"/>
      <c r="EYR58" s="51"/>
      <c r="EYS58" s="20"/>
      <c r="EYT58" s="53"/>
      <c r="EYU58" s="51"/>
      <c r="EYV58" s="51"/>
      <c r="EYW58" s="51"/>
      <c r="EYX58" s="51"/>
      <c r="EYY58" s="51"/>
      <c r="EYZ58" s="51"/>
      <c r="EZA58" s="20"/>
      <c r="EZB58" s="53"/>
      <c r="EZC58" s="51"/>
      <c r="EZD58" s="51"/>
      <c r="EZE58" s="51"/>
      <c r="EZF58" s="51"/>
      <c r="EZG58" s="51"/>
      <c r="EZH58" s="51"/>
      <c r="EZI58" s="20"/>
      <c r="EZJ58" s="53"/>
      <c r="EZK58" s="51"/>
      <c r="EZL58" s="51"/>
      <c r="EZM58" s="51"/>
      <c r="EZN58" s="51"/>
      <c r="EZO58" s="51"/>
      <c r="EZP58" s="51"/>
      <c r="EZQ58" s="20"/>
      <c r="EZR58" s="53"/>
      <c r="EZS58" s="51"/>
      <c r="EZT58" s="51"/>
      <c r="EZU58" s="51"/>
      <c r="EZV58" s="51"/>
      <c r="EZW58" s="51"/>
      <c r="EZX58" s="51"/>
      <c r="EZY58" s="20"/>
      <c r="EZZ58" s="53"/>
      <c r="FAA58" s="51"/>
      <c r="FAB58" s="51"/>
      <c r="FAC58" s="51"/>
      <c r="FAD58" s="51"/>
      <c r="FAE58" s="51"/>
      <c r="FAF58" s="51"/>
      <c r="FAG58" s="20"/>
      <c r="FAH58" s="53"/>
      <c r="FAI58" s="51"/>
      <c r="FAJ58" s="51"/>
      <c r="FAK58" s="51"/>
      <c r="FAL58" s="51"/>
      <c r="FAM58" s="51"/>
      <c r="FAN58" s="51"/>
      <c r="FAO58" s="20"/>
      <c r="FAP58" s="53"/>
      <c r="FAQ58" s="51"/>
      <c r="FAR58" s="51"/>
      <c r="FAS58" s="51"/>
      <c r="FAT58" s="51"/>
      <c r="FAU58" s="51"/>
      <c r="FAV58" s="51"/>
      <c r="FAW58" s="20"/>
      <c r="FAX58" s="53"/>
      <c r="FAY58" s="51"/>
      <c r="FAZ58" s="51"/>
      <c r="FBA58" s="51"/>
      <c r="FBB58" s="51"/>
      <c r="FBC58" s="51"/>
      <c r="FBD58" s="51"/>
      <c r="FBE58" s="20"/>
      <c r="FBF58" s="53"/>
      <c r="FBG58" s="51"/>
      <c r="FBH58" s="51"/>
      <c r="FBI58" s="51"/>
      <c r="FBJ58" s="51"/>
      <c r="FBK58" s="51"/>
      <c r="FBL58" s="51"/>
      <c r="FBM58" s="20"/>
      <c r="FBN58" s="53"/>
      <c r="FBO58" s="51"/>
      <c r="FBP58" s="51"/>
      <c r="FBQ58" s="51"/>
      <c r="FBR58" s="51"/>
      <c r="FBS58" s="51"/>
      <c r="FBT58" s="51"/>
      <c r="FBU58" s="20"/>
      <c r="FBV58" s="53"/>
      <c r="FBW58" s="51"/>
      <c r="FBX58" s="51"/>
      <c r="FBY58" s="51"/>
      <c r="FBZ58" s="51"/>
      <c r="FCA58" s="51"/>
      <c r="FCB58" s="51"/>
      <c r="FCC58" s="20"/>
      <c r="FCD58" s="53"/>
      <c r="FCE58" s="51"/>
      <c r="FCF58" s="51"/>
      <c r="FCG58" s="51"/>
      <c r="FCH58" s="51"/>
      <c r="FCI58" s="51"/>
      <c r="FCJ58" s="51"/>
      <c r="FCK58" s="20"/>
      <c r="FCL58" s="53"/>
      <c r="FCM58" s="51"/>
      <c r="FCN58" s="51"/>
      <c r="FCO58" s="51"/>
      <c r="FCP58" s="51"/>
      <c r="FCQ58" s="51"/>
      <c r="FCR58" s="51"/>
      <c r="FCS58" s="20"/>
      <c r="FCT58" s="53"/>
      <c r="FCU58" s="51"/>
      <c r="FCV58" s="51"/>
      <c r="FCW58" s="51"/>
      <c r="FCX58" s="51"/>
      <c r="FCY58" s="51"/>
      <c r="FCZ58" s="51"/>
      <c r="FDA58" s="20"/>
      <c r="FDB58" s="53"/>
      <c r="FDC58" s="51"/>
      <c r="FDD58" s="51"/>
      <c r="FDE58" s="51"/>
      <c r="FDF58" s="51"/>
      <c r="FDG58" s="51"/>
      <c r="FDH58" s="51"/>
      <c r="FDI58" s="20"/>
      <c r="FDJ58" s="53"/>
      <c r="FDK58" s="51"/>
      <c r="FDL58" s="51"/>
      <c r="FDM58" s="51"/>
      <c r="FDN58" s="51"/>
      <c r="FDO58" s="51"/>
      <c r="FDP58" s="51"/>
      <c r="FDQ58" s="20"/>
      <c r="FDR58" s="53"/>
      <c r="FDS58" s="51"/>
      <c r="FDT58" s="51"/>
      <c r="FDU58" s="51"/>
      <c r="FDV58" s="51"/>
      <c r="FDW58" s="51"/>
      <c r="FDX58" s="51"/>
      <c r="FDY58" s="20"/>
      <c r="FDZ58" s="53"/>
      <c r="FEA58" s="51"/>
      <c r="FEB58" s="51"/>
      <c r="FEC58" s="51"/>
      <c r="FED58" s="51"/>
      <c r="FEE58" s="51"/>
      <c r="FEF58" s="51"/>
      <c r="FEG58" s="20"/>
      <c r="FEH58" s="53"/>
      <c r="FEI58" s="51"/>
      <c r="FEJ58" s="51"/>
      <c r="FEK58" s="51"/>
      <c r="FEL58" s="51"/>
      <c r="FEM58" s="51"/>
      <c r="FEN58" s="51"/>
      <c r="FEO58" s="20"/>
      <c r="FEP58" s="53"/>
      <c r="FEQ58" s="51"/>
      <c r="FER58" s="51"/>
      <c r="FES58" s="51"/>
      <c r="FET58" s="51"/>
      <c r="FEU58" s="51"/>
      <c r="FEV58" s="51"/>
      <c r="FEW58" s="20"/>
      <c r="FEX58" s="53"/>
      <c r="FEY58" s="51"/>
      <c r="FEZ58" s="51"/>
      <c r="FFA58" s="51"/>
      <c r="FFB58" s="51"/>
      <c r="FFC58" s="51"/>
      <c r="FFD58" s="51"/>
      <c r="FFE58" s="20"/>
      <c r="FFF58" s="53"/>
      <c r="FFG58" s="51"/>
      <c r="FFH58" s="51"/>
      <c r="FFI58" s="51"/>
      <c r="FFJ58" s="51"/>
      <c r="FFK58" s="51"/>
      <c r="FFL58" s="51"/>
      <c r="FFM58" s="20"/>
      <c r="FFN58" s="53"/>
      <c r="FFO58" s="51"/>
      <c r="FFP58" s="51"/>
      <c r="FFQ58" s="51"/>
      <c r="FFR58" s="51"/>
      <c r="FFS58" s="51"/>
      <c r="FFT58" s="51"/>
      <c r="FFU58" s="20"/>
      <c r="FFV58" s="53"/>
      <c r="FFW58" s="51"/>
      <c r="FFX58" s="51"/>
      <c r="FFY58" s="51"/>
      <c r="FFZ58" s="51"/>
      <c r="FGA58" s="51"/>
      <c r="FGB58" s="51"/>
      <c r="FGC58" s="20"/>
      <c r="FGD58" s="53"/>
      <c r="FGE58" s="51"/>
      <c r="FGF58" s="51"/>
      <c r="FGG58" s="51"/>
      <c r="FGH58" s="51"/>
      <c r="FGI58" s="51"/>
      <c r="FGJ58" s="51"/>
      <c r="FGK58" s="20"/>
      <c r="FGL58" s="53"/>
      <c r="FGM58" s="51"/>
      <c r="FGN58" s="51"/>
      <c r="FGO58" s="51"/>
      <c r="FGP58" s="51"/>
      <c r="FGQ58" s="51"/>
      <c r="FGR58" s="51"/>
      <c r="FGS58" s="20"/>
      <c r="FGT58" s="53"/>
      <c r="FGU58" s="51"/>
      <c r="FGV58" s="51"/>
      <c r="FGW58" s="51"/>
      <c r="FGX58" s="51"/>
      <c r="FGY58" s="51"/>
      <c r="FGZ58" s="51"/>
      <c r="FHA58" s="20"/>
      <c r="FHB58" s="53"/>
      <c r="FHC58" s="51"/>
      <c r="FHD58" s="51"/>
      <c r="FHE58" s="51"/>
      <c r="FHF58" s="51"/>
      <c r="FHG58" s="51"/>
      <c r="FHH58" s="51"/>
      <c r="FHI58" s="20"/>
      <c r="FHJ58" s="53"/>
      <c r="FHK58" s="51"/>
      <c r="FHL58" s="51"/>
      <c r="FHM58" s="51"/>
      <c r="FHN58" s="51"/>
      <c r="FHO58" s="51"/>
      <c r="FHP58" s="51"/>
      <c r="FHQ58" s="20"/>
      <c r="FHR58" s="53"/>
      <c r="FHS58" s="51"/>
      <c r="FHT58" s="51"/>
      <c r="FHU58" s="51"/>
      <c r="FHV58" s="51"/>
      <c r="FHW58" s="51"/>
      <c r="FHX58" s="51"/>
      <c r="FHY58" s="20"/>
      <c r="FHZ58" s="53"/>
      <c r="FIA58" s="51"/>
      <c r="FIB58" s="51"/>
      <c r="FIC58" s="51"/>
      <c r="FID58" s="51"/>
      <c r="FIE58" s="51"/>
      <c r="FIF58" s="51"/>
      <c r="FIG58" s="20"/>
      <c r="FIH58" s="53"/>
      <c r="FII58" s="51"/>
      <c r="FIJ58" s="51"/>
      <c r="FIK58" s="51"/>
      <c r="FIL58" s="51"/>
      <c r="FIM58" s="51"/>
      <c r="FIN58" s="51"/>
      <c r="FIO58" s="20"/>
      <c r="FIP58" s="53"/>
      <c r="FIQ58" s="51"/>
      <c r="FIR58" s="51"/>
      <c r="FIS58" s="51"/>
      <c r="FIT58" s="51"/>
      <c r="FIU58" s="51"/>
      <c r="FIV58" s="51"/>
      <c r="FIW58" s="20"/>
      <c r="FIX58" s="53"/>
      <c r="FIY58" s="51"/>
      <c r="FIZ58" s="51"/>
      <c r="FJA58" s="51"/>
      <c r="FJB58" s="51"/>
      <c r="FJC58" s="51"/>
      <c r="FJD58" s="51"/>
      <c r="FJE58" s="20"/>
      <c r="FJF58" s="53"/>
      <c r="FJG58" s="51"/>
      <c r="FJH58" s="51"/>
      <c r="FJI58" s="51"/>
      <c r="FJJ58" s="51"/>
      <c r="FJK58" s="51"/>
      <c r="FJL58" s="51"/>
      <c r="FJM58" s="20"/>
      <c r="FJN58" s="53"/>
      <c r="FJO58" s="51"/>
      <c r="FJP58" s="51"/>
      <c r="FJQ58" s="51"/>
      <c r="FJR58" s="51"/>
      <c r="FJS58" s="51"/>
      <c r="FJT58" s="51"/>
      <c r="FJU58" s="20"/>
      <c r="FJV58" s="53"/>
      <c r="FJW58" s="51"/>
      <c r="FJX58" s="51"/>
      <c r="FJY58" s="51"/>
      <c r="FJZ58" s="51"/>
      <c r="FKA58" s="51"/>
      <c r="FKB58" s="51"/>
      <c r="FKC58" s="20"/>
      <c r="FKD58" s="53"/>
      <c r="FKE58" s="51"/>
      <c r="FKF58" s="51"/>
      <c r="FKG58" s="51"/>
      <c r="FKH58" s="51"/>
      <c r="FKI58" s="51"/>
      <c r="FKJ58" s="51"/>
      <c r="FKK58" s="20"/>
      <c r="FKL58" s="53"/>
      <c r="FKM58" s="51"/>
      <c r="FKN58" s="51"/>
      <c r="FKO58" s="51"/>
      <c r="FKP58" s="51"/>
      <c r="FKQ58" s="51"/>
      <c r="FKR58" s="51"/>
      <c r="FKS58" s="20"/>
      <c r="FKT58" s="53"/>
      <c r="FKU58" s="51"/>
      <c r="FKV58" s="51"/>
      <c r="FKW58" s="51"/>
      <c r="FKX58" s="51"/>
      <c r="FKY58" s="51"/>
      <c r="FKZ58" s="51"/>
      <c r="FLA58" s="20"/>
      <c r="FLB58" s="53"/>
      <c r="FLC58" s="51"/>
      <c r="FLD58" s="51"/>
      <c r="FLE58" s="51"/>
      <c r="FLF58" s="51"/>
      <c r="FLG58" s="51"/>
      <c r="FLH58" s="51"/>
      <c r="FLI58" s="20"/>
      <c r="FLJ58" s="53"/>
      <c r="FLK58" s="51"/>
      <c r="FLL58" s="51"/>
      <c r="FLM58" s="51"/>
      <c r="FLN58" s="51"/>
      <c r="FLO58" s="51"/>
      <c r="FLP58" s="51"/>
      <c r="FLQ58" s="20"/>
      <c r="FLR58" s="53"/>
      <c r="FLS58" s="51"/>
      <c r="FLT58" s="51"/>
      <c r="FLU58" s="51"/>
      <c r="FLV58" s="51"/>
      <c r="FLW58" s="51"/>
      <c r="FLX58" s="51"/>
      <c r="FLY58" s="20"/>
      <c r="FLZ58" s="53"/>
      <c r="FMA58" s="51"/>
      <c r="FMB58" s="51"/>
      <c r="FMC58" s="51"/>
      <c r="FMD58" s="51"/>
      <c r="FME58" s="51"/>
      <c r="FMF58" s="51"/>
      <c r="FMG58" s="20"/>
      <c r="FMH58" s="53"/>
      <c r="FMI58" s="51"/>
      <c r="FMJ58" s="51"/>
      <c r="FMK58" s="51"/>
      <c r="FML58" s="51"/>
      <c r="FMM58" s="51"/>
      <c r="FMN58" s="51"/>
      <c r="FMO58" s="20"/>
      <c r="FMP58" s="53"/>
      <c r="FMQ58" s="51"/>
      <c r="FMR58" s="51"/>
      <c r="FMS58" s="51"/>
      <c r="FMT58" s="51"/>
      <c r="FMU58" s="51"/>
      <c r="FMV58" s="51"/>
      <c r="FMW58" s="20"/>
      <c r="FMX58" s="53"/>
      <c r="FMY58" s="51"/>
      <c r="FMZ58" s="51"/>
      <c r="FNA58" s="51"/>
      <c r="FNB58" s="51"/>
      <c r="FNC58" s="51"/>
      <c r="FND58" s="51"/>
      <c r="FNE58" s="20"/>
      <c r="FNF58" s="53"/>
      <c r="FNG58" s="51"/>
      <c r="FNH58" s="51"/>
      <c r="FNI58" s="51"/>
      <c r="FNJ58" s="51"/>
      <c r="FNK58" s="51"/>
      <c r="FNL58" s="51"/>
      <c r="FNM58" s="20"/>
      <c r="FNN58" s="53"/>
      <c r="FNO58" s="51"/>
      <c r="FNP58" s="51"/>
      <c r="FNQ58" s="51"/>
      <c r="FNR58" s="51"/>
      <c r="FNS58" s="51"/>
      <c r="FNT58" s="51"/>
      <c r="FNU58" s="20"/>
      <c r="FNV58" s="53"/>
      <c r="FNW58" s="51"/>
      <c r="FNX58" s="51"/>
      <c r="FNY58" s="51"/>
      <c r="FNZ58" s="51"/>
      <c r="FOA58" s="51"/>
      <c r="FOB58" s="51"/>
      <c r="FOC58" s="20"/>
      <c r="FOD58" s="53"/>
      <c r="FOE58" s="51"/>
      <c r="FOF58" s="51"/>
      <c r="FOG58" s="51"/>
      <c r="FOH58" s="51"/>
      <c r="FOI58" s="51"/>
      <c r="FOJ58" s="51"/>
      <c r="FOK58" s="20"/>
      <c r="FOL58" s="53"/>
      <c r="FOM58" s="51"/>
      <c r="FON58" s="51"/>
      <c r="FOO58" s="51"/>
      <c r="FOP58" s="51"/>
      <c r="FOQ58" s="51"/>
      <c r="FOR58" s="51"/>
      <c r="FOS58" s="20"/>
      <c r="FOT58" s="53"/>
      <c r="FOU58" s="51"/>
      <c r="FOV58" s="51"/>
      <c r="FOW58" s="51"/>
      <c r="FOX58" s="51"/>
      <c r="FOY58" s="51"/>
      <c r="FOZ58" s="51"/>
      <c r="FPA58" s="20"/>
      <c r="FPB58" s="53"/>
      <c r="FPC58" s="51"/>
      <c r="FPD58" s="51"/>
      <c r="FPE58" s="51"/>
      <c r="FPF58" s="51"/>
      <c r="FPG58" s="51"/>
      <c r="FPH58" s="51"/>
      <c r="FPI58" s="20"/>
      <c r="FPJ58" s="53"/>
      <c r="FPK58" s="51"/>
      <c r="FPL58" s="51"/>
      <c r="FPM58" s="51"/>
      <c r="FPN58" s="51"/>
      <c r="FPO58" s="51"/>
      <c r="FPP58" s="51"/>
      <c r="FPQ58" s="20"/>
      <c r="FPR58" s="53"/>
      <c r="FPS58" s="51"/>
      <c r="FPT58" s="51"/>
      <c r="FPU58" s="51"/>
      <c r="FPV58" s="51"/>
      <c r="FPW58" s="51"/>
      <c r="FPX58" s="51"/>
      <c r="FPY58" s="20"/>
      <c r="FPZ58" s="53"/>
      <c r="FQA58" s="51"/>
      <c r="FQB58" s="51"/>
      <c r="FQC58" s="51"/>
      <c r="FQD58" s="51"/>
      <c r="FQE58" s="51"/>
      <c r="FQF58" s="51"/>
      <c r="FQG58" s="20"/>
      <c r="FQH58" s="53"/>
      <c r="FQI58" s="51"/>
      <c r="FQJ58" s="51"/>
      <c r="FQK58" s="51"/>
      <c r="FQL58" s="51"/>
      <c r="FQM58" s="51"/>
      <c r="FQN58" s="51"/>
      <c r="FQO58" s="20"/>
      <c r="FQP58" s="53"/>
      <c r="FQQ58" s="51"/>
      <c r="FQR58" s="51"/>
      <c r="FQS58" s="51"/>
      <c r="FQT58" s="51"/>
      <c r="FQU58" s="51"/>
      <c r="FQV58" s="51"/>
      <c r="FQW58" s="20"/>
      <c r="FQX58" s="53"/>
      <c r="FQY58" s="51"/>
      <c r="FQZ58" s="51"/>
      <c r="FRA58" s="51"/>
      <c r="FRB58" s="51"/>
      <c r="FRC58" s="51"/>
      <c r="FRD58" s="51"/>
      <c r="FRE58" s="20"/>
      <c r="FRF58" s="53"/>
      <c r="FRG58" s="51"/>
      <c r="FRH58" s="51"/>
      <c r="FRI58" s="51"/>
      <c r="FRJ58" s="51"/>
      <c r="FRK58" s="51"/>
      <c r="FRL58" s="51"/>
      <c r="FRM58" s="20"/>
      <c r="FRN58" s="53"/>
      <c r="FRO58" s="51"/>
      <c r="FRP58" s="51"/>
      <c r="FRQ58" s="51"/>
      <c r="FRR58" s="51"/>
      <c r="FRS58" s="51"/>
      <c r="FRT58" s="51"/>
      <c r="FRU58" s="20"/>
      <c r="FRV58" s="53"/>
      <c r="FRW58" s="51"/>
      <c r="FRX58" s="51"/>
      <c r="FRY58" s="51"/>
      <c r="FRZ58" s="51"/>
      <c r="FSA58" s="51"/>
      <c r="FSB58" s="51"/>
      <c r="FSC58" s="20"/>
      <c r="FSD58" s="53"/>
      <c r="FSE58" s="51"/>
      <c r="FSF58" s="51"/>
      <c r="FSG58" s="51"/>
      <c r="FSH58" s="51"/>
      <c r="FSI58" s="51"/>
      <c r="FSJ58" s="51"/>
      <c r="FSK58" s="20"/>
      <c r="FSL58" s="53"/>
      <c r="FSM58" s="51"/>
      <c r="FSN58" s="51"/>
      <c r="FSO58" s="51"/>
      <c r="FSP58" s="51"/>
      <c r="FSQ58" s="51"/>
      <c r="FSR58" s="51"/>
      <c r="FSS58" s="20"/>
      <c r="FST58" s="53"/>
      <c r="FSU58" s="51"/>
      <c r="FSV58" s="51"/>
      <c r="FSW58" s="51"/>
      <c r="FSX58" s="51"/>
      <c r="FSY58" s="51"/>
      <c r="FSZ58" s="51"/>
      <c r="FTA58" s="20"/>
      <c r="FTB58" s="53"/>
      <c r="FTC58" s="51"/>
      <c r="FTD58" s="51"/>
      <c r="FTE58" s="51"/>
      <c r="FTF58" s="51"/>
      <c r="FTG58" s="51"/>
      <c r="FTH58" s="51"/>
      <c r="FTI58" s="20"/>
      <c r="FTJ58" s="53"/>
      <c r="FTK58" s="51"/>
      <c r="FTL58" s="51"/>
      <c r="FTM58" s="51"/>
      <c r="FTN58" s="51"/>
      <c r="FTO58" s="51"/>
      <c r="FTP58" s="51"/>
      <c r="FTQ58" s="20"/>
      <c r="FTR58" s="53"/>
      <c r="FTS58" s="51"/>
      <c r="FTT58" s="51"/>
      <c r="FTU58" s="51"/>
      <c r="FTV58" s="51"/>
      <c r="FTW58" s="51"/>
      <c r="FTX58" s="51"/>
      <c r="FTY58" s="20"/>
      <c r="FTZ58" s="53"/>
      <c r="FUA58" s="51"/>
      <c r="FUB58" s="51"/>
      <c r="FUC58" s="51"/>
      <c r="FUD58" s="51"/>
      <c r="FUE58" s="51"/>
      <c r="FUF58" s="51"/>
      <c r="FUG58" s="20"/>
      <c r="FUH58" s="53"/>
      <c r="FUI58" s="51"/>
      <c r="FUJ58" s="51"/>
      <c r="FUK58" s="51"/>
      <c r="FUL58" s="51"/>
      <c r="FUM58" s="51"/>
      <c r="FUN58" s="51"/>
      <c r="FUO58" s="20"/>
      <c r="FUP58" s="53"/>
      <c r="FUQ58" s="51"/>
      <c r="FUR58" s="51"/>
      <c r="FUS58" s="51"/>
      <c r="FUT58" s="51"/>
      <c r="FUU58" s="51"/>
      <c r="FUV58" s="51"/>
      <c r="FUW58" s="20"/>
      <c r="FUX58" s="53"/>
      <c r="FUY58" s="51"/>
      <c r="FUZ58" s="51"/>
      <c r="FVA58" s="51"/>
      <c r="FVB58" s="51"/>
      <c r="FVC58" s="51"/>
      <c r="FVD58" s="51"/>
      <c r="FVE58" s="20"/>
      <c r="FVF58" s="53"/>
      <c r="FVG58" s="51"/>
      <c r="FVH58" s="51"/>
      <c r="FVI58" s="51"/>
      <c r="FVJ58" s="51"/>
      <c r="FVK58" s="51"/>
      <c r="FVL58" s="51"/>
      <c r="FVM58" s="20"/>
      <c r="FVN58" s="53"/>
      <c r="FVO58" s="51"/>
      <c r="FVP58" s="51"/>
      <c r="FVQ58" s="51"/>
      <c r="FVR58" s="51"/>
      <c r="FVS58" s="51"/>
      <c r="FVT58" s="51"/>
      <c r="FVU58" s="20"/>
      <c r="FVV58" s="53"/>
      <c r="FVW58" s="51"/>
      <c r="FVX58" s="51"/>
      <c r="FVY58" s="51"/>
      <c r="FVZ58" s="51"/>
      <c r="FWA58" s="51"/>
      <c r="FWB58" s="51"/>
      <c r="FWC58" s="20"/>
      <c r="FWD58" s="53"/>
      <c r="FWE58" s="51"/>
      <c r="FWF58" s="51"/>
      <c r="FWG58" s="51"/>
      <c r="FWH58" s="51"/>
      <c r="FWI58" s="51"/>
      <c r="FWJ58" s="51"/>
      <c r="FWK58" s="20"/>
      <c r="FWL58" s="53"/>
      <c r="FWM58" s="51"/>
      <c r="FWN58" s="51"/>
      <c r="FWO58" s="51"/>
      <c r="FWP58" s="51"/>
      <c r="FWQ58" s="51"/>
      <c r="FWR58" s="51"/>
      <c r="FWS58" s="20"/>
      <c r="FWT58" s="53"/>
      <c r="FWU58" s="51"/>
      <c r="FWV58" s="51"/>
      <c r="FWW58" s="51"/>
      <c r="FWX58" s="51"/>
      <c r="FWY58" s="51"/>
      <c r="FWZ58" s="51"/>
      <c r="FXA58" s="20"/>
      <c r="FXB58" s="53"/>
      <c r="FXC58" s="51"/>
      <c r="FXD58" s="51"/>
      <c r="FXE58" s="51"/>
      <c r="FXF58" s="51"/>
      <c r="FXG58" s="51"/>
      <c r="FXH58" s="51"/>
      <c r="FXI58" s="20"/>
      <c r="FXJ58" s="53"/>
      <c r="FXK58" s="51"/>
      <c r="FXL58" s="51"/>
      <c r="FXM58" s="51"/>
      <c r="FXN58" s="51"/>
      <c r="FXO58" s="51"/>
      <c r="FXP58" s="51"/>
      <c r="FXQ58" s="20"/>
      <c r="FXR58" s="53"/>
      <c r="FXS58" s="51"/>
      <c r="FXT58" s="51"/>
      <c r="FXU58" s="51"/>
      <c r="FXV58" s="51"/>
      <c r="FXW58" s="51"/>
      <c r="FXX58" s="51"/>
      <c r="FXY58" s="20"/>
      <c r="FXZ58" s="53"/>
      <c r="FYA58" s="51"/>
      <c r="FYB58" s="51"/>
      <c r="FYC58" s="51"/>
      <c r="FYD58" s="51"/>
      <c r="FYE58" s="51"/>
      <c r="FYF58" s="51"/>
      <c r="FYG58" s="20"/>
      <c r="FYH58" s="53"/>
      <c r="FYI58" s="51"/>
      <c r="FYJ58" s="51"/>
      <c r="FYK58" s="51"/>
      <c r="FYL58" s="51"/>
      <c r="FYM58" s="51"/>
      <c r="FYN58" s="51"/>
      <c r="FYO58" s="20"/>
      <c r="FYP58" s="53"/>
      <c r="FYQ58" s="51"/>
      <c r="FYR58" s="51"/>
      <c r="FYS58" s="51"/>
      <c r="FYT58" s="51"/>
      <c r="FYU58" s="51"/>
      <c r="FYV58" s="51"/>
      <c r="FYW58" s="20"/>
      <c r="FYX58" s="53"/>
      <c r="FYY58" s="51"/>
      <c r="FYZ58" s="51"/>
      <c r="FZA58" s="51"/>
      <c r="FZB58" s="51"/>
      <c r="FZC58" s="51"/>
      <c r="FZD58" s="51"/>
      <c r="FZE58" s="20"/>
      <c r="FZF58" s="53"/>
      <c r="FZG58" s="51"/>
      <c r="FZH58" s="51"/>
      <c r="FZI58" s="51"/>
      <c r="FZJ58" s="51"/>
      <c r="FZK58" s="51"/>
      <c r="FZL58" s="51"/>
      <c r="FZM58" s="20"/>
      <c r="FZN58" s="53"/>
      <c r="FZO58" s="51"/>
      <c r="FZP58" s="51"/>
      <c r="FZQ58" s="51"/>
      <c r="FZR58" s="51"/>
      <c r="FZS58" s="51"/>
      <c r="FZT58" s="51"/>
      <c r="FZU58" s="20"/>
      <c r="FZV58" s="53"/>
      <c r="FZW58" s="51"/>
      <c r="FZX58" s="51"/>
      <c r="FZY58" s="51"/>
      <c r="FZZ58" s="51"/>
      <c r="GAA58" s="51"/>
      <c r="GAB58" s="51"/>
      <c r="GAC58" s="20"/>
      <c r="GAD58" s="53"/>
      <c r="GAE58" s="51"/>
      <c r="GAF58" s="51"/>
      <c r="GAG58" s="51"/>
      <c r="GAH58" s="51"/>
      <c r="GAI58" s="51"/>
      <c r="GAJ58" s="51"/>
      <c r="GAK58" s="20"/>
      <c r="GAL58" s="53"/>
      <c r="GAM58" s="51"/>
      <c r="GAN58" s="51"/>
      <c r="GAO58" s="51"/>
      <c r="GAP58" s="51"/>
      <c r="GAQ58" s="51"/>
      <c r="GAR58" s="51"/>
      <c r="GAS58" s="20"/>
      <c r="GAT58" s="53"/>
      <c r="GAU58" s="51"/>
      <c r="GAV58" s="51"/>
      <c r="GAW58" s="51"/>
      <c r="GAX58" s="51"/>
      <c r="GAY58" s="51"/>
      <c r="GAZ58" s="51"/>
      <c r="GBA58" s="20"/>
      <c r="GBB58" s="53"/>
      <c r="GBC58" s="51"/>
      <c r="GBD58" s="51"/>
      <c r="GBE58" s="51"/>
      <c r="GBF58" s="51"/>
      <c r="GBG58" s="51"/>
      <c r="GBH58" s="51"/>
      <c r="GBI58" s="20"/>
      <c r="GBJ58" s="53"/>
      <c r="GBK58" s="51"/>
      <c r="GBL58" s="51"/>
      <c r="GBM58" s="51"/>
      <c r="GBN58" s="51"/>
      <c r="GBO58" s="51"/>
      <c r="GBP58" s="51"/>
      <c r="GBQ58" s="20"/>
      <c r="GBR58" s="53"/>
      <c r="GBS58" s="51"/>
      <c r="GBT58" s="51"/>
      <c r="GBU58" s="51"/>
      <c r="GBV58" s="51"/>
      <c r="GBW58" s="51"/>
      <c r="GBX58" s="51"/>
      <c r="GBY58" s="20"/>
      <c r="GBZ58" s="53"/>
      <c r="GCA58" s="51"/>
      <c r="GCB58" s="51"/>
      <c r="GCC58" s="51"/>
      <c r="GCD58" s="51"/>
      <c r="GCE58" s="51"/>
      <c r="GCF58" s="51"/>
      <c r="GCG58" s="20"/>
      <c r="GCH58" s="53"/>
      <c r="GCI58" s="51"/>
      <c r="GCJ58" s="51"/>
      <c r="GCK58" s="51"/>
      <c r="GCL58" s="51"/>
      <c r="GCM58" s="51"/>
      <c r="GCN58" s="51"/>
      <c r="GCO58" s="20"/>
      <c r="GCP58" s="53"/>
      <c r="GCQ58" s="51"/>
      <c r="GCR58" s="51"/>
      <c r="GCS58" s="51"/>
      <c r="GCT58" s="51"/>
      <c r="GCU58" s="51"/>
      <c r="GCV58" s="51"/>
      <c r="GCW58" s="20"/>
      <c r="GCX58" s="53"/>
      <c r="GCY58" s="51"/>
      <c r="GCZ58" s="51"/>
      <c r="GDA58" s="51"/>
      <c r="GDB58" s="51"/>
      <c r="GDC58" s="51"/>
      <c r="GDD58" s="51"/>
      <c r="GDE58" s="20"/>
      <c r="GDF58" s="53"/>
      <c r="GDG58" s="51"/>
      <c r="GDH58" s="51"/>
      <c r="GDI58" s="51"/>
      <c r="GDJ58" s="51"/>
      <c r="GDK58" s="51"/>
      <c r="GDL58" s="51"/>
      <c r="GDM58" s="20"/>
      <c r="GDN58" s="53"/>
      <c r="GDO58" s="51"/>
      <c r="GDP58" s="51"/>
      <c r="GDQ58" s="51"/>
      <c r="GDR58" s="51"/>
      <c r="GDS58" s="51"/>
      <c r="GDT58" s="51"/>
      <c r="GDU58" s="20"/>
      <c r="GDV58" s="53"/>
      <c r="GDW58" s="51"/>
      <c r="GDX58" s="51"/>
      <c r="GDY58" s="51"/>
      <c r="GDZ58" s="51"/>
      <c r="GEA58" s="51"/>
      <c r="GEB58" s="51"/>
      <c r="GEC58" s="20"/>
      <c r="GED58" s="53"/>
      <c r="GEE58" s="51"/>
      <c r="GEF58" s="51"/>
      <c r="GEG58" s="51"/>
      <c r="GEH58" s="51"/>
      <c r="GEI58" s="51"/>
      <c r="GEJ58" s="51"/>
      <c r="GEK58" s="20"/>
      <c r="GEL58" s="53"/>
      <c r="GEM58" s="51"/>
      <c r="GEN58" s="51"/>
      <c r="GEO58" s="51"/>
      <c r="GEP58" s="51"/>
      <c r="GEQ58" s="51"/>
      <c r="GER58" s="51"/>
      <c r="GES58" s="20"/>
      <c r="GET58" s="53"/>
      <c r="GEU58" s="51"/>
      <c r="GEV58" s="51"/>
      <c r="GEW58" s="51"/>
      <c r="GEX58" s="51"/>
      <c r="GEY58" s="51"/>
      <c r="GEZ58" s="51"/>
      <c r="GFA58" s="20"/>
      <c r="GFB58" s="53"/>
      <c r="GFC58" s="51"/>
      <c r="GFD58" s="51"/>
      <c r="GFE58" s="51"/>
      <c r="GFF58" s="51"/>
      <c r="GFG58" s="51"/>
      <c r="GFH58" s="51"/>
      <c r="GFI58" s="20"/>
      <c r="GFJ58" s="53"/>
      <c r="GFK58" s="51"/>
      <c r="GFL58" s="51"/>
      <c r="GFM58" s="51"/>
      <c r="GFN58" s="51"/>
      <c r="GFO58" s="51"/>
      <c r="GFP58" s="51"/>
      <c r="GFQ58" s="20"/>
      <c r="GFR58" s="53"/>
      <c r="GFS58" s="51"/>
      <c r="GFT58" s="51"/>
      <c r="GFU58" s="51"/>
      <c r="GFV58" s="51"/>
      <c r="GFW58" s="51"/>
      <c r="GFX58" s="51"/>
      <c r="GFY58" s="20"/>
      <c r="GFZ58" s="53"/>
      <c r="GGA58" s="51"/>
      <c r="GGB58" s="51"/>
      <c r="GGC58" s="51"/>
      <c r="GGD58" s="51"/>
      <c r="GGE58" s="51"/>
      <c r="GGF58" s="51"/>
      <c r="GGG58" s="20"/>
      <c r="GGH58" s="53"/>
      <c r="GGI58" s="51"/>
      <c r="GGJ58" s="51"/>
      <c r="GGK58" s="51"/>
      <c r="GGL58" s="51"/>
      <c r="GGM58" s="51"/>
      <c r="GGN58" s="51"/>
      <c r="GGO58" s="20"/>
      <c r="GGP58" s="53"/>
      <c r="GGQ58" s="51"/>
      <c r="GGR58" s="51"/>
      <c r="GGS58" s="51"/>
      <c r="GGT58" s="51"/>
      <c r="GGU58" s="51"/>
      <c r="GGV58" s="51"/>
      <c r="GGW58" s="20"/>
      <c r="GGX58" s="53"/>
      <c r="GGY58" s="51"/>
      <c r="GGZ58" s="51"/>
      <c r="GHA58" s="51"/>
      <c r="GHB58" s="51"/>
      <c r="GHC58" s="51"/>
      <c r="GHD58" s="51"/>
      <c r="GHE58" s="20"/>
      <c r="GHF58" s="53"/>
      <c r="GHG58" s="51"/>
      <c r="GHH58" s="51"/>
      <c r="GHI58" s="51"/>
      <c r="GHJ58" s="51"/>
      <c r="GHK58" s="51"/>
      <c r="GHL58" s="51"/>
      <c r="GHM58" s="20"/>
      <c r="GHN58" s="53"/>
      <c r="GHO58" s="51"/>
      <c r="GHP58" s="51"/>
      <c r="GHQ58" s="51"/>
      <c r="GHR58" s="51"/>
      <c r="GHS58" s="51"/>
      <c r="GHT58" s="51"/>
      <c r="GHU58" s="20"/>
      <c r="GHV58" s="53"/>
      <c r="GHW58" s="51"/>
      <c r="GHX58" s="51"/>
      <c r="GHY58" s="51"/>
      <c r="GHZ58" s="51"/>
      <c r="GIA58" s="51"/>
      <c r="GIB58" s="51"/>
      <c r="GIC58" s="20"/>
      <c r="GID58" s="53"/>
      <c r="GIE58" s="51"/>
      <c r="GIF58" s="51"/>
      <c r="GIG58" s="51"/>
      <c r="GIH58" s="51"/>
      <c r="GII58" s="51"/>
      <c r="GIJ58" s="51"/>
      <c r="GIK58" s="20"/>
      <c r="GIL58" s="53"/>
      <c r="GIM58" s="51"/>
      <c r="GIN58" s="51"/>
      <c r="GIO58" s="51"/>
      <c r="GIP58" s="51"/>
      <c r="GIQ58" s="51"/>
      <c r="GIR58" s="51"/>
      <c r="GIS58" s="20"/>
      <c r="GIT58" s="53"/>
      <c r="GIU58" s="51"/>
      <c r="GIV58" s="51"/>
      <c r="GIW58" s="51"/>
      <c r="GIX58" s="51"/>
      <c r="GIY58" s="51"/>
      <c r="GIZ58" s="51"/>
      <c r="GJA58" s="20"/>
      <c r="GJB58" s="53"/>
      <c r="GJC58" s="51"/>
      <c r="GJD58" s="51"/>
      <c r="GJE58" s="51"/>
      <c r="GJF58" s="51"/>
      <c r="GJG58" s="51"/>
      <c r="GJH58" s="51"/>
      <c r="GJI58" s="20"/>
      <c r="GJJ58" s="53"/>
      <c r="GJK58" s="51"/>
      <c r="GJL58" s="51"/>
      <c r="GJM58" s="51"/>
      <c r="GJN58" s="51"/>
      <c r="GJO58" s="51"/>
      <c r="GJP58" s="51"/>
      <c r="GJQ58" s="20"/>
      <c r="GJR58" s="53"/>
      <c r="GJS58" s="51"/>
      <c r="GJT58" s="51"/>
      <c r="GJU58" s="51"/>
      <c r="GJV58" s="51"/>
      <c r="GJW58" s="51"/>
      <c r="GJX58" s="51"/>
      <c r="GJY58" s="20"/>
      <c r="GJZ58" s="53"/>
      <c r="GKA58" s="51"/>
      <c r="GKB58" s="51"/>
      <c r="GKC58" s="51"/>
      <c r="GKD58" s="51"/>
      <c r="GKE58" s="51"/>
      <c r="GKF58" s="51"/>
      <c r="GKG58" s="20"/>
      <c r="GKH58" s="53"/>
      <c r="GKI58" s="51"/>
      <c r="GKJ58" s="51"/>
      <c r="GKK58" s="51"/>
      <c r="GKL58" s="51"/>
      <c r="GKM58" s="51"/>
      <c r="GKN58" s="51"/>
      <c r="GKO58" s="20"/>
      <c r="GKP58" s="53"/>
      <c r="GKQ58" s="51"/>
      <c r="GKR58" s="51"/>
      <c r="GKS58" s="51"/>
      <c r="GKT58" s="51"/>
      <c r="GKU58" s="51"/>
      <c r="GKV58" s="51"/>
      <c r="GKW58" s="20"/>
      <c r="GKX58" s="53"/>
      <c r="GKY58" s="51"/>
      <c r="GKZ58" s="51"/>
      <c r="GLA58" s="51"/>
      <c r="GLB58" s="51"/>
      <c r="GLC58" s="51"/>
      <c r="GLD58" s="51"/>
      <c r="GLE58" s="20"/>
      <c r="GLF58" s="53"/>
      <c r="GLG58" s="51"/>
      <c r="GLH58" s="51"/>
      <c r="GLI58" s="51"/>
      <c r="GLJ58" s="51"/>
      <c r="GLK58" s="51"/>
      <c r="GLL58" s="51"/>
      <c r="GLM58" s="20"/>
      <c r="GLN58" s="53"/>
      <c r="GLO58" s="51"/>
      <c r="GLP58" s="51"/>
      <c r="GLQ58" s="51"/>
      <c r="GLR58" s="51"/>
      <c r="GLS58" s="51"/>
      <c r="GLT58" s="51"/>
      <c r="GLU58" s="20"/>
      <c r="GLV58" s="53"/>
      <c r="GLW58" s="51"/>
      <c r="GLX58" s="51"/>
      <c r="GLY58" s="51"/>
      <c r="GLZ58" s="51"/>
      <c r="GMA58" s="51"/>
      <c r="GMB58" s="51"/>
      <c r="GMC58" s="20"/>
      <c r="GMD58" s="53"/>
      <c r="GME58" s="51"/>
      <c r="GMF58" s="51"/>
      <c r="GMG58" s="51"/>
      <c r="GMH58" s="51"/>
      <c r="GMI58" s="51"/>
      <c r="GMJ58" s="51"/>
      <c r="GMK58" s="20"/>
      <c r="GML58" s="53"/>
      <c r="GMM58" s="51"/>
      <c r="GMN58" s="51"/>
      <c r="GMO58" s="51"/>
      <c r="GMP58" s="51"/>
      <c r="GMQ58" s="51"/>
      <c r="GMR58" s="51"/>
      <c r="GMS58" s="20"/>
      <c r="GMT58" s="53"/>
      <c r="GMU58" s="51"/>
      <c r="GMV58" s="51"/>
      <c r="GMW58" s="51"/>
      <c r="GMX58" s="51"/>
      <c r="GMY58" s="51"/>
      <c r="GMZ58" s="51"/>
      <c r="GNA58" s="20"/>
      <c r="GNB58" s="53"/>
      <c r="GNC58" s="51"/>
      <c r="GND58" s="51"/>
      <c r="GNE58" s="51"/>
      <c r="GNF58" s="51"/>
      <c r="GNG58" s="51"/>
      <c r="GNH58" s="51"/>
      <c r="GNI58" s="20"/>
      <c r="GNJ58" s="53"/>
      <c r="GNK58" s="51"/>
      <c r="GNL58" s="51"/>
      <c r="GNM58" s="51"/>
      <c r="GNN58" s="51"/>
      <c r="GNO58" s="51"/>
      <c r="GNP58" s="51"/>
      <c r="GNQ58" s="20"/>
      <c r="GNR58" s="53"/>
      <c r="GNS58" s="51"/>
      <c r="GNT58" s="51"/>
      <c r="GNU58" s="51"/>
      <c r="GNV58" s="51"/>
      <c r="GNW58" s="51"/>
      <c r="GNX58" s="51"/>
      <c r="GNY58" s="20"/>
      <c r="GNZ58" s="53"/>
      <c r="GOA58" s="51"/>
      <c r="GOB58" s="51"/>
      <c r="GOC58" s="51"/>
      <c r="GOD58" s="51"/>
      <c r="GOE58" s="51"/>
      <c r="GOF58" s="51"/>
      <c r="GOG58" s="20"/>
      <c r="GOH58" s="53"/>
      <c r="GOI58" s="51"/>
      <c r="GOJ58" s="51"/>
      <c r="GOK58" s="51"/>
      <c r="GOL58" s="51"/>
      <c r="GOM58" s="51"/>
      <c r="GON58" s="51"/>
      <c r="GOO58" s="20"/>
      <c r="GOP58" s="53"/>
      <c r="GOQ58" s="51"/>
      <c r="GOR58" s="51"/>
      <c r="GOS58" s="51"/>
      <c r="GOT58" s="51"/>
      <c r="GOU58" s="51"/>
      <c r="GOV58" s="51"/>
      <c r="GOW58" s="20"/>
      <c r="GOX58" s="53"/>
      <c r="GOY58" s="51"/>
      <c r="GOZ58" s="51"/>
      <c r="GPA58" s="51"/>
      <c r="GPB58" s="51"/>
      <c r="GPC58" s="51"/>
      <c r="GPD58" s="51"/>
      <c r="GPE58" s="20"/>
      <c r="GPF58" s="53"/>
      <c r="GPG58" s="51"/>
      <c r="GPH58" s="51"/>
      <c r="GPI58" s="51"/>
      <c r="GPJ58" s="51"/>
      <c r="GPK58" s="51"/>
      <c r="GPL58" s="51"/>
      <c r="GPM58" s="20"/>
      <c r="GPN58" s="53"/>
      <c r="GPO58" s="51"/>
      <c r="GPP58" s="51"/>
      <c r="GPQ58" s="51"/>
      <c r="GPR58" s="51"/>
      <c r="GPS58" s="51"/>
      <c r="GPT58" s="51"/>
      <c r="GPU58" s="20"/>
      <c r="GPV58" s="53"/>
      <c r="GPW58" s="51"/>
      <c r="GPX58" s="51"/>
      <c r="GPY58" s="51"/>
      <c r="GPZ58" s="51"/>
      <c r="GQA58" s="51"/>
      <c r="GQB58" s="51"/>
      <c r="GQC58" s="20"/>
      <c r="GQD58" s="53"/>
      <c r="GQE58" s="51"/>
      <c r="GQF58" s="51"/>
      <c r="GQG58" s="51"/>
      <c r="GQH58" s="51"/>
      <c r="GQI58" s="51"/>
      <c r="GQJ58" s="51"/>
      <c r="GQK58" s="20"/>
      <c r="GQL58" s="53"/>
      <c r="GQM58" s="51"/>
      <c r="GQN58" s="51"/>
      <c r="GQO58" s="51"/>
      <c r="GQP58" s="51"/>
      <c r="GQQ58" s="51"/>
      <c r="GQR58" s="51"/>
      <c r="GQS58" s="20"/>
      <c r="GQT58" s="53"/>
      <c r="GQU58" s="51"/>
      <c r="GQV58" s="51"/>
      <c r="GQW58" s="51"/>
      <c r="GQX58" s="51"/>
      <c r="GQY58" s="51"/>
      <c r="GQZ58" s="51"/>
      <c r="GRA58" s="20"/>
      <c r="GRB58" s="53"/>
      <c r="GRC58" s="51"/>
      <c r="GRD58" s="51"/>
      <c r="GRE58" s="51"/>
      <c r="GRF58" s="51"/>
      <c r="GRG58" s="51"/>
      <c r="GRH58" s="51"/>
      <c r="GRI58" s="20"/>
      <c r="GRJ58" s="53"/>
      <c r="GRK58" s="51"/>
      <c r="GRL58" s="51"/>
      <c r="GRM58" s="51"/>
      <c r="GRN58" s="51"/>
      <c r="GRO58" s="51"/>
      <c r="GRP58" s="51"/>
      <c r="GRQ58" s="20"/>
      <c r="GRR58" s="53"/>
      <c r="GRS58" s="51"/>
      <c r="GRT58" s="51"/>
      <c r="GRU58" s="51"/>
      <c r="GRV58" s="51"/>
      <c r="GRW58" s="51"/>
      <c r="GRX58" s="51"/>
      <c r="GRY58" s="20"/>
      <c r="GRZ58" s="53"/>
      <c r="GSA58" s="51"/>
      <c r="GSB58" s="51"/>
      <c r="GSC58" s="51"/>
      <c r="GSD58" s="51"/>
      <c r="GSE58" s="51"/>
      <c r="GSF58" s="51"/>
      <c r="GSG58" s="20"/>
      <c r="GSH58" s="53"/>
      <c r="GSI58" s="51"/>
      <c r="GSJ58" s="51"/>
      <c r="GSK58" s="51"/>
      <c r="GSL58" s="51"/>
      <c r="GSM58" s="51"/>
      <c r="GSN58" s="51"/>
      <c r="GSO58" s="20"/>
      <c r="GSP58" s="53"/>
      <c r="GSQ58" s="51"/>
      <c r="GSR58" s="51"/>
      <c r="GSS58" s="51"/>
      <c r="GST58" s="51"/>
      <c r="GSU58" s="51"/>
      <c r="GSV58" s="51"/>
      <c r="GSW58" s="20"/>
      <c r="GSX58" s="53"/>
      <c r="GSY58" s="51"/>
      <c r="GSZ58" s="51"/>
      <c r="GTA58" s="51"/>
      <c r="GTB58" s="51"/>
      <c r="GTC58" s="51"/>
      <c r="GTD58" s="51"/>
      <c r="GTE58" s="20"/>
      <c r="GTF58" s="53"/>
      <c r="GTG58" s="51"/>
      <c r="GTH58" s="51"/>
      <c r="GTI58" s="51"/>
      <c r="GTJ58" s="51"/>
      <c r="GTK58" s="51"/>
      <c r="GTL58" s="51"/>
      <c r="GTM58" s="20"/>
      <c r="GTN58" s="53"/>
      <c r="GTO58" s="51"/>
      <c r="GTP58" s="51"/>
      <c r="GTQ58" s="51"/>
      <c r="GTR58" s="51"/>
      <c r="GTS58" s="51"/>
      <c r="GTT58" s="51"/>
      <c r="GTU58" s="20"/>
      <c r="GTV58" s="53"/>
      <c r="GTW58" s="51"/>
      <c r="GTX58" s="51"/>
      <c r="GTY58" s="51"/>
      <c r="GTZ58" s="51"/>
      <c r="GUA58" s="51"/>
      <c r="GUB58" s="51"/>
      <c r="GUC58" s="20"/>
      <c r="GUD58" s="53"/>
      <c r="GUE58" s="51"/>
      <c r="GUF58" s="51"/>
      <c r="GUG58" s="51"/>
      <c r="GUH58" s="51"/>
      <c r="GUI58" s="51"/>
      <c r="GUJ58" s="51"/>
      <c r="GUK58" s="20"/>
      <c r="GUL58" s="53"/>
      <c r="GUM58" s="51"/>
      <c r="GUN58" s="51"/>
      <c r="GUO58" s="51"/>
      <c r="GUP58" s="51"/>
      <c r="GUQ58" s="51"/>
      <c r="GUR58" s="51"/>
      <c r="GUS58" s="20"/>
      <c r="GUT58" s="53"/>
      <c r="GUU58" s="51"/>
      <c r="GUV58" s="51"/>
      <c r="GUW58" s="51"/>
      <c r="GUX58" s="51"/>
      <c r="GUY58" s="51"/>
      <c r="GUZ58" s="51"/>
      <c r="GVA58" s="20"/>
      <c r="GVB58" s="53"/>
      <c r="GVC58" s="51"/>
      <c r="GVD58" s="51"/>
      <c r="GVE58" s="51"/>
      <c r="GVF58" s="51"/>
      <c r="GVG58" s="51"/>
      <c r="GVH58" s="51"/>
      <c r="GVI58" s="20"/>
      <c r="GVJ58" s="53"/>
      <c r="GVK58" s="51"/>
      <c r="GVL58" s="51"/>
      <c r="GVM58" s="51"/>
      <c r="GVN58" s="51"/>
      <c r="GVO58" s="51"/>
      <c r="GVP58" s="51"/>
      <c r="GVQ58" s="20"/>
      <c r="GVR58" s="53"/>
      <c r="GVS58" s="51"/>
      <c r="GVT58" s="51"/>
      <c r="GVU58" s="51"/>
      <c r="GVV58" s="51"/>
      <c r="GVW58" s="51"/>
      <c r="GVX58" s="51"/>
      <c r="GVY58" s="20"/>
      <c r="GVZ58" s="53"/>
      <c r="GWA58" s="51"/>
      <c r="GWB58" s="51"/>
      <c r="GWC58" s="51"/>
      <c r="GWD58" s="51"/>
      <c r="GWE58" s="51"/>
      <c r="GWF58" s="51"/>
      <c r="GWG58" s="20"/>
      <c r="GWH58" s="53"/>
      <c r="GWI58" s="51"/>
      <c r="GWJ58" s="51"/>
      <c r="GWK58" s="51"/>
      <c r="GWL58" s="51"/>
      <c r="GWM58" s="51"/>
      <c r="GWN58" s="51"/>
      <c r="GWO58" s="20"/>
      <c r="GWP58" s="53"/>
      <c r="GWQ58" s="51"/>
      <c r="GWR58" s="51"/>
      <c r="GWS58" s="51"/>
      <c r="GWT58" s="51"/>
      <c r="GWU58" s="51"/>
      <c r="GWV58" s="51"/>
      <c r="GWW58" s="20"/>
      <c r="GWX58" s="53"/>
      <c r="GWY58" s="51"/>
      <c r="GWZ58" s="51"/>
      <c r="GXA58" s="51"/>
      <c r="GXB58" s="51"/>
      <c r="GXC58" s="51"/>
      <c r="GXD58" s="51"/>
      <c r="GXE58" s="20"/>
      <c r="GXF58" s="53"/>
      <c r="GXG58" s="51"/>
      <c r="GXH58" s="51"/>
      <c r="GXI58" s="51"/>
      <c r="GXJ58" s="51"/>
      <c r="GXK58" s="51"/>
      <c r="GXL58" s="51"/>
      <c r="GXM58" s="20"/>
      <c r="GXN58" s="53"/>
      <c r="GXO58" s="51"/>
      <c r="GXP58" s="51"/>
      <c r="GXQ58" s="51"/>
      <c r="GXR58" s="51"/>
      <c r="GXS58" s="51"/>
      <c r="GXT58" s="51"/>
      <c r="GXU58" s="20"/>
      <c r="GXV58" s="53"/>
      <c r="GXW58" s="51"/>
      <c r="GXX58" s="51"/>
      <c r="GXY58" s="51"/>
      <c r="GXZ58" s="51"/>
      <c r="GYA58" s="51"/>
      <c r="GYB58" s="51"/>
      <c r="GYC58" s="20"/>
      <c r="GYD58" s="53"/>
      <c r="GYE58" s="51"/>
      <c r="GYF58" s="51"/>
      <c r="GYG58" s="51"/>
      <c r="GYH58" s="51"/>
      <c r="GYI58" s="51"/>
      <c r="GYJ58" s="51"/>
      <c r="GYK58" s="20"/>
      <c r="GYL58" s="53"/>
      <c r="GYM58" s="51"/>
      <c r="GYN58" s="51"/>
      <c r="GYO58" s="51"/>
      <c r="GYP58" s="51"/>
      <c r="GYQ58" s="51"/>
      <c r="GYR58" s="51"/>
      <c r="GYS58" s="20"/>
      <c r="GYT58" s="53"/>
      <c r="GYU58" s="51"/>
      <c r="GYV58" s="51"/>
      <c r="GYW58" s="51"/>
      <c r="GYX58" s="51"/>
      <c r="GYY58" s="51"/>
      <c r="GYZ58" s="51"/>
      <c r="GZA58" s="20"/>
      <c r="GZB58" s="53"/>
      <c r="GZC58" s="51"/>
      <c r="GZD58" s="51"/>
      <c r="GZE58" s="51"/>
      <c r="GZF58" s="51"/>
      <c r="GZG58" s="51"/>
      <c r="GZH58" s="51"/>
      <c r="GZI58" s="20"/>
      <c r="GZJ58" s="53"/>
      <c r="GZK58" s="51"/>
      <c r="GZL58" s="51"/>
      <c r="GZM58" s="51"/>
      <c r="GZN58" s="51"/>
      <c r="GZO58" s="51"/>
      <c r="GZP58" s="51"/>
      <c r="GZQ58" s="20"/>
      <c r="GZR58" s="53"/>
      <c r="GZS58" s="51"/>
      <c r="GZT58" s="51"/>
      <c r="GZU58" s="51"/>
      <c r="GZV58" s="51"/>
      <c r="GZW58" s="51"/>
      <c r="GZX58" s="51"/>
      <c r="GZY58" s="20"/>
      <c r="GZZ58" s="53"/>
      <c r="HAA58" s="51"/>
      <c r="HAB58" s="51"/>
      <c r="HAC58" s="51"/>
      <c r="HAD58" s="51"/>
      <c r="HAE58" s="51"/>
      <c r="HAF58" s="51"/>
      <c r="HAG58" s="20"/>
      <c r="HAH58" s="53"/>
      <c r="HAI58" s="51"/>
      <c r="HAJ58" s="51"/>
      <c r="HAK58" s="51"/>
      <c r="HAL58" s="51"/>
      <c r="HAM58" s="51"/>
      <c r="HAN58" s="51"/>
      <c r="HAO58" s="20"/>
      <c r="HAP58" s="53"/>
      <c r="HAQ58" s="51"/>
      <c r="HAR58" s="51"/>
      <c r="HAS58" s="51"/>
      <c r="HAT58" s="51"/>
      <c r="HAU58" s="51"/>
      <c r="HAV58" s="51"/>
      <c r="HAW58" s="20"/>
      <c r="HAX58" s="53"/>
      <c r="HAY58" s="51"/>
      <c r="HAZ58" s="51"/>
      <c r="HBA58" s="51"/>
      <c r="HBB58" s="51"/>
      <c r="HBC58" s="51"/>
      <c r="HBD58" s="51"/>
      <c r="HBE58" s="20"/>
      <c r="HBF58" s="53"/>
      <c r="HBG58" s="51"/>
      <c r="HBH58" s="51"/>
      <c r="HBI58" s="51"/>
      <c r="HBJ58" s="51"/>
      <c r="HBK58" s="51"/>
      <c r="HBL58" s="51"/>
      <c r="HBM58" s="20"/>
      <c r="HBN58" s="53"/>
      <c r="HBO58" s="51"/>
      <c r="HBP58" s="51"/>
      <c r="HBQ58" s="51"/>
      <c r="HBR58" s="51"/>
      <c r="HBS58" s="51"/>
      <c r="HBT58" s="51"/>
      <c r="HBU58" s="20"/>
      <c r="HBV58" s="53"/>
      <c r="HBW58" s="51"/>
      <c r="HBX58" s="51"/>
      <c r="HBY58" s="51"/>
      <c r="HBZ58" s="51"/>
      <c r="HCA58" s="51"/>
      <c r="HCB58" s="51"/>
      <c r="HCC58" s="20"/>
      <c r="HCD58" s="53"/>
      <c r="HCE58" s="51"/>
      <c r="HCF58" s="51"/>
      <c r="HCG58" s="51"/>
      <c r="HCH58" s="51"/>
      <c r="HCI58" s="51"/>
      <c r="HCJ58" s="51"/>
      <c r="HCK58" s="20"/>
      <c r="HCL58" s="53"/>
      <c r="HCM58" s="51"/>
      <c r="HCN58" s="51"/>
      <c r="HCO58" s="51"/>
      <c r="HCP58" s="51"/>
      <c r="HCQ58" s="51"/>
      <c r="HCR58" s="51"/>
      <c r="HCS58" s="20"/>
      <c r="HCT58" s="53"/>
      <c r="HCU58" s="51"/>
      <c r="HCV58" s="51"/>
      <c r="HCW58" s="51"/>
      <c r="HCX58" s="51"/>
      <c r="HCY58" s="51"/>
      <c r="HCZ58" s="51"/>
      <c r="HDA58" s="20"/>
      <c r="HDB58" s="53"/>
      <c r="HDC58" s="51"/>
      <c r="HDD58" s="51"/>
      <c r="HDE58" s="51"/>
      <c r="HDF58" s="51"/>
      <c r="HDG58" s="51"/>
      <c r="HDH58" s="51"/>
      <c r="HDI58" s="20"/>
      <c r="HDJ58" s="53"/>
      <c r="HDK58" s="51"/>
      <c r="HDL58" s="51"/>
      <c r="HDM58" s="51"/>
      <c r="HDN58" s="51"/>
      <c r="HDO58" s="51"/>
      <c r="HDP58" s="51"/>
      <c r="HDQ58" s="20"/>
      <c r="HDR58" s="53"/>
      <c r="HDS58" s="51"/>
      <c r="HDT58" s="51"/>
      <c r="HDU58" s="51"/>
      <c r="HDV58" s="51"/>
      <c r="HDW58" s="51"/>
      <c r="HDX58" s="51"/>
      <c r="HDY58" s="20"/>
      <c r="HDZ58" s="53"/>
      <c r="HEA58" s="51"/>
      <c r="HEB58" s="51"/>
      <c r="HEC58" s="51"/>
      <c r="HED58" s="51"/>
      <c r="HEE58" s="51"/>
      <c r="HEF58" s="51"/>
      <c r="HEG58" s="20"/>
      <c r="HEH58" s="53"/>
      <c r="HEI58" s="51"/>
      <c r="HEJ58" s="51"/>
      <c r="HEK58" s="51"/>
      <c r="HEL58" s="51"/>
      <c r="HEM58" s="51"/>
      <c r="HEN58" s="51"/>
      <c r="HEO58" s="20"/>
      <c r="HEP58" s="53"/>
      <c r="HEQ58" s="51"/>
      <c r="HER58" s="51"/>
      <c r="HES58" s="51"/>
      <c r="HET58" s="51"/>
      <c r="HEU58" s="51"/>
      <c r="HEV58" s="51"/>
      <c r="HEW58" s="20"/>
      <c r="HEX58" s="53"/>
      <c r="HEY58" s="51"/>
      <c r="HEZ58" s="51"/>
      <c r="HFA58" s="51"/>
      <c r="HFB58" s="51"/>
      <c r="HFC58" s="51"/>
      <c r="HFD58" s="51"/>
      <c r="HFE58" s="20"/>
      <c r="HFF58" s="53"/>
      <c r="HFG58" s="51"/>
      <c r="HFH58" s="51"/>
      <c r="HFI58" s="51"/>
      <c r="HFJ58" s="51"/>
      <c r="HFK58" s="51"/>
      <c r="HFL58" s="51"/>
      <c r="HFM58" s="20"/>
      <c r="HFN58" s="53"/>
      <c r="HFO58" s="51"/>
      <c r="HFP58" s="51"/>
      <c r="HFQ58" s="51"/>
      <c r="HFR58" s="51"/>
      <c r="HFS58" s="51"/>
      <c r="HFT58" s="51"/>
      <c r="HFU58" s="20"/>
      <c r="HFV58" s="53"/>
      <c r="HFW58" s="51"/>
      <c r="HFX58" s="51"/>
      <c r="HFY58" s="51"/>
      <c r="HFZ58" s="51"/>
      <c r="HGA58" s="51"/>
      <c r="HGB58" s="51"/>
      <c r="HGC58" s="20"/>
      <c r="HGD58" s="53"/>
      <c r="HGE58" s="51"/>
      <c r="HGF58" s="51"/>
      <c r="HGG58" s="51"/>
      <c r="HGH58" s="51"/>
      <c r="HGI58" s="51"/>
      <c r="HGJ58" s="51"/>
      <c r="HGK58" s="20"/>
      <c r="HGL58" s="53"/>
      <c r="HGM58" s="51"/>
      <c r="HGN58" s="51"/>
      <c r="HGO58" s="51"/>
      <c r="HGP58" s="51"/>
      <c r="HGQ58" s="51"/>
      <c r="HGR58" s="51"/>
      <c r="HGS58" s="20"/>
      <c r="HGT58" s="53"/>
      <c r="HGU58" s="51"/>
      <c r="HGV58" s="51"/>
      <c r="HGW58" s="51"/>
      <c r="HGX58" s="51"/>
      <c r="HGY58" s="51"/>
      <c r="HGZ58" s="51"/>
      <c r="HHA58" s="20"/>
      <c r="HHB58" s="53"/>
      <c r="HHC58" s="51"/>
      <c r="HHD58" s="51"/>
      <c r="HHE58" s="51"/>
      <c r="HHF58" s="51"/>
      <c r="HHG58" s="51"/>
      <c r="HHH58" s="51"/>
      <c r="HHI58" s="20"/>
      <c r="HHJ58" s="53"/>
      <c r="HHK58" s="51"/>
      <c r="HHL58" s="51"/>
      <c r="HHM58" s="51"/>
      <c r="HHN58" s="51"/>
      <c r="HHO58" s="51"/>
      <c r="HHP58" s="51"/>
      <c r="HHQ58" s="20"/>
      <c r="HHR58" s="53"/>
      <c r="HHS58" s="51"/>
      <c r="HHT58" s="51"/>
      <c r="HHU58" s="51"/>
      <c r="HHV58" s="51"/>
      <c r="HHW58" s="51"/>
      <c r="HHX58" s="51"/>
      <c r="HHY58" s="20"/>
      <c r="HHZ58" s="53"/>
      <c r="HIA58" s="51"/>
      <c r="HIB58" s="51"/>
      <c r="HIC58" s="51"/>
      <c r="HID58" s="51"/>
      <c r="HIE58" s="51"/>
      <c r="HIF58" s="51"/>
      <c r="HIG58" s="20"/>
      <c r="HIH58" s="53"/>
      <c r="HII58" s="51"/>
      <c r="HIJ58" s="51"/>
      <c r="HIK58" s="51"/>
      <c r="HIL58" s="51"/>
      <c r="HIM58" s="51"/>
      <c r="HIN58" s="51"/>
      <c r="HIO58" s="20"/>
      <c r="HIP58" s="53"/>
      <c r="HIQ58" s="51"/>
      <c r="HIR58" s="51"/>
      <c r="HIS58" s="51"/>
      <c r="HIT58" s="51"/>
      <c r="HIU58" s="51"/>
      <c r="HIV58" s="51"/>
      <c r="HIW58" s="20"/>
      <c r="HIX58" s="53"/>
      <c r="HIY58" s="51"/>
      <c r="HIZ58" s="51"/>
      <c r="HJA58" s="51"/>
      <c r="HJB58" s="51"/>
      <c r="HJC58" s="51"/>
      <c r="HJD58" s="51"/>
      <c r="HJE58" s="20"/>
      <c r="HJF58" s="53"/>
      <c r="HJG58" s="51"/>
      <c r="HJH58" s="51"/>
      <c r="HJI58" s="51"/>
      <c r="HJJ58" s="51"/>
      <c r="HJK58" s="51"/>
      <c r="HJL58" s="51"/>
      <c r="HJM58" s="20"/>
      <c r="HJN58" s="53"/>
      <c r="HJO58" s="51"/>
      <c r="HJP58" s="51"/>
      <c r="HJQ58" s="51"/>
      <c r="HJR58" s="51"/>
      <c r="HJS58" s="51"/>
      <c r="HJT58" s="51"/>
      <c r="HJU58" s="20"/>
      <c r="HJV58" s="53"/>
      <c r="HJW58" s="51"/>
      <c r="HJX58" s="51"/>
      <c r="HJY58" s="51"/>
      <c r="HJZ58" s="51"/>
      <c r="HKA58" s="51"/>
      <c r="HKB58" s="51"/>
      <c r="HKC58" s="20"/>
      <c r="HKD58" s="53"/>
      <c r="HKE58" s="51"/>
      <c r="HKF58" s="51"/>
      <c r="HKG58" s="51"/>
      <c r="HKH58" s="51"/>
      <c r="HKI58" s="51"/>
      <c r="HKJ58" s="51"/>
      <c r="HKK58" s="20"/>
      <c r="HKL58" s="53"/>
      <c r="HKM58" s="51"/>
      <c r="HKN58" s="51"/>
      <c r="HKO58" s="51"/>
      <c r="HKP58" s="51"/>
      <c r="HKQ58" s="51"/>
      <c r="HKR58" s="51"/>
      <c r="HKS58" s="20"/>
      <c r="HKT58" s="53"/>
      <c r="HKU58" s="51"/>
      <c r="HKV58" s="51"/>
      <c r="HKW58" s="51"/>
      <c r="HKX58" s="51"/>
      <c r="HKY58" s="51"/>
      <c r="HKZ58" s="51"/>
      <c r="HLA58" s="20"/>
      <c r="HLB58" s="53"/>
      <c r="HLC58" s="51"/>
      <c r="HLD58" s="51"/>
      <c r="HLE58" s="51"/>
      <c r="HLF58" s="51"/>
      <c r="HLG58" s="51"/>
      <c r="HLH58" s="51"/>
      <c r="HLI58" s="20"/>
      <c r="HLJ58" s="53"/>
      <c r="HLK58" s="51"/>
      <c r="HLL58" s="51"/>
      <c r="HLM58" s="51"/>
      <c r="HLN58" s="51"/>
      <c r="HLO58" s="51"/>
      <c r="HLP58" s="51"/>
      <c r="HLQ58" s="20"/>
      <c r="HLR58" s="53"/>
      <c r="HLS58" s="51"/>
      <c r="HLT58" s="51"/>
      <c r="HLU58" s="51"/>
      <c r="HLV58" s="51"/>
      <c r="HLW58" s="51"/>
      <c r="HLX58" s="51"/>
      <c r="HLY58" s="20"/>
      <c r="HLZ58" s="53"/>
      <c r="HMA58" s="51"/>
      <c r="HMB58" s="51"/>
      <c r="HMC58" s="51"/>
      <c r="HMD58" s="51"/>
      <c r="HME58" s="51"/>
      <c r="HMF58" s="51"/>
      <c r="HMG58" s="20"/>
      <c r="HMH58" s="53"/>
      <c r="HMI58" s="51"/>
      <c r="HMJ58" s="51"/>
      <c r="HMK58" s="51"/>
      <c r="HML58" s="51"/>
      <c r="HMM58" s="51"/>
      <c r="HMN58" s="51"/>
      <c r="HMO58" s="20"/>
      <c r="HMP58" s="53"/>
      <c r="HMQ58" s="51"/>
      <c r="HMR58" s="51"/>
      <c r="HMS58" s="51"/>
      <c r="HMT58" s="51"/>
      <c r="HMU58" s="51"/>
      <c r="HMV58" s="51"/>
      <c r="HMW58" s="20"/>
      <c r="HMX58" s="53"/>
      <c r="HMY58" s="51"/>
      <c r="HMZ58" s="51"/>
      <c r="HNA58" s="51"/>
      <c r="HNB58" s="51"/>
      <c r="HNC58" s="51"/>
      <c r="HND58" s="51"/>
      <c r="HNE58" s="20"/>
      <c r="HNF58" s="53"/>
      <c r="HNG58" s="51"/>
      <c r="HNH58" s="51"/>
      <c r="HNI58" s="51"/>
      <c r="HNJ58" s="51"/>
      <c r="HNK58" s="51"/>
      <c r="HNL58" s="51"/>
      <c r="HNM58" s="20"/>
      <c r="HNN58" s="53"/>
      <c r="HNO58" s="51"/>
      <c r="HNP58" s="51"/>
      <c r="HNQ58" s="51"/>
      <c r="HNR58" s="51"/>
      <c r="HNS58" s="51"/>
      <c r="HNT58" s="51"/>
      <c r="HNU58" s="20"/>
      <c r="HNV58" s="53"/>
      <c r="HNW58" s="51"/>
      <c r="HNX58" s="51"/>
      <c r="HNY58" s="51"/>
      <c r="HNZ58" s="51"/>
      <c r="HOA58" s="51"/>
      <c r="HOB58" s="51"/>
      <c r="HOC58" s="20"/>
      <c r="HOD58" s="53"/>
      <c r="HOE58" s="51"/>
      <c r="HOF58" s="51"/>
      <c r="HOG58" s="51"/>
      <c r="HOH58" s="51"/>
      <c r="HOI58" s="51"/>
      <c r="HOJ58" s="51"/>
      <c r="HOK58" s="20"/>
      <c r="HOL58" s="53"/>
      <c r="HOM58" s="51"/>
      <c r="HON58" s="51"/>
      <c r="HOO58" s="51"/>
      <c r="HOP58" s="51"/>
      <c r="HOQ58" s="51"/>
      <c r="HOR58" s="51"/>
      <c r="HOS58" s="20"/>
      <c r="HOT58" s="53"/>
      <c r="HOU58" s="51"/>
      <c r="HOV58" s="51"/>
      <c r="HOW58" s="51"/>
      <c r="HOX58" s="51"/>
      <c r="HOY58" s="51"/>
      <c r="HOZ58" s="51"/>
      <c r="HPA58" s="20"/>
      <c r="HPB58" s="53"/>
      <c r="HPC58" s="51"/>
      <c r="HPD58" s="51"/>
      <c r="HPE58" s="51"/>
      <c r="HPF58" s="51"/>
      <c r="HPG58" s="51"/>
      <c r="HPH58" s="51"/>
      <c r="HPI58" s="20"/>
      <c r="HPJ58" s="53"/>
      <c r="HPK58" s="51"/>
      <c r="HPL58" s="51"/>
      <c r="HPM58" s="51"/>
      <c r="HPN58" s="51"/>
      <c r="HPO58" s="51"/>
      <c r="HPP58" s="51"/>
      <c r="HPQ58" s="20"/>
      <c r="HPR58" s="53"/>
      <c r="HPS58" s="51"/>
      <c r="HPT58" s="51"/>
      <c r="HPU58" s="51"/>
      <c r="HPV58" s="51"/>
      <c r="HPW58" s="51"/>
      <c r="HPX58" s="51"/>
      <c r="HPY58" s="20"/>
      <c r="HPZ58" s="53"/>
      <c r="HQA58" s="51"/>
      <c r="HQB58" s="51"/>
      <c r="HQC58" s="51"/>
      <c r="HQD58" s="51"/>
      <c r="HQE58" s="51"/>
      <c r="HQF58" s="51"/>
      <c r="HQG58" s="20"/>
      <c r="HQH58" s="53"/>
      <c r="HQI58" s="51"/>
      <c r="HQJ58" s="51"/>
      <c r="HQK58" s="51"/>
      <c r="HQL58" s="51"/>
      <c r="HQM58" s="51"/>
      <c r="HQN58" s="51"/>
      <c r="HQO58" s="20"/>
      <c r="HQP58" s="53"/>
      <c r="HQQ58" s="51"/>
      <c r="HQR58" s="51"/>
      <c r="HQS58" s="51"/>
      <c r="HQT58" s="51"/>
      <c r="HQU58" s="51"/>
      <c r="HQV58" s="51"/>
      <c r="HQW58" s="20"/>
      <c r="HQX58" s="53"/>
      <c r="HQY58" s="51"/>
      <c r="HQZ58" s="51"/>
      <c r="HRA58" s="51"/>
      <c r="HRB58" s="51"/>
      <c r="HRC58" s="51"/>
      <c r="HRD58" s="51"/>
      <c r="HRE58" s="20"/>
      <c r="HRF58" s="53"/>
      <c r="HRG58" s="51"/>
      <c r="HRH58" s="51"/>
      <c r="HRI58" s="51"/>
      <c r="HRJ58" s="51"/>
      <c r="HRK58" s="51"/>
      <c r="HRL58" s="51"/>
      <c r="HRM58" s="20"/>
      <c r="HRN58" s="53"/>
      <c r="HRO58" s="51"/>
      <c r="HRP58" s="51"/>
      <c r="HRQ58" s="51"/>
      <c r="HRR58" s="51"/>
      <c r="HRS58" s="51"/>
      <c r="HRT58" s="51"/>
      <c r="HRU58" s="20"/>
      <c r="HRV58" s="53"/>
      <c r="HRW58" s="51"/>
      <c r="HRX58" s="51"/>
      <c r="HRY58" s="51"/>
      <c r="HRZ58" s="51"/>
      <c r="HSA58" s="51"/>
      <c r="HSB58" s="51"/>
      <c r="HSC58" s="20"/>
      <c r="HSD58" s="53"/>
      <c r="HSE58" s="51"/>
      <c r="HSF58" s="51"/>
      <c r="HSG58" s="51"/>
      <c r="HSH58" s="51"/>
      <c r="HSI58" s="51"/>
      <c r="HSJ58" s="51"/>
      <c r="HSK58" s="20"/>
      <c r="HSL58" s="53"/>
      <c r="HSM58" s="51"/>
      <c r="HSN58" s="51"/>
      <c r="HSO58" s="51"/>
      <c r="HSP58" s="51"/>
      <c r="HSQ58" s="51"/>
      <c r="HSR58" s="51"/>
      <c r="HSS58" s="20"/>
      <c r="HST58" s="53"/>
      <c r="HSU58" s="51"/>
      <c r="HSV58" s="51"/>
      <c r="HSW58" s="51"/>
      <c r="HSX58" s="51"/>
      <c r="HSY58" s="51"/>
      <c r="HSZ58" s="51"/>
      <c r="HTA58" s="20"/>
      <c r="HTB58" s="53"/>
      <c r="HTC58" s="51"/>
      <c r="HTD58" s="51"/>
      <c r="HTE58" s="51"/>
      <c r="HTF58" s="51"/>
      <c r="HTG58" s="51"/>
      <c r="HTH58" s="51"/>
      <c r="HTI58" s="20"/>
      <c r="HTJ58" s="53"/>
      <c r="HTK58" s="51"/>
      <c r="HTL58" s="51"/>
      <c r="HTM58" s="51"/>
      <c r="HTN58" s="51"/>
      <c r="HTO58" s="51"/>
      <c r="HTP58" s="51"/>
      <c r="HTQ58" s="20"/>
      <c r="HTR58" s="53"/>
      <c r="HTS58" s="51"/>
      <c r="HTT58" s="51"/>
      <c r="HTU58" s="51"/>
      <c r="HTV58" s="51"/>
      <c r="HTW58" s="51"/>
      <c r="HTX58" s="51"/>
      <c r="HTY58" s="20"/>
      <c r="HTZ58" s="53"/>
      <c r="HUA58" s="51"/>
      <c r="HUB58" s="51"/>
      <c r="HUC58" s="51"/>
      <c r="HUD58" s="51"/>
      <c r="HUE58" s="51"/>
      <c r="HUF58" s="51"/>
      <c r="HUG58" s="20"/>
      <c r="HUH58" s="53"/>
      <c r="HUI58" s="51"/>
      <c r="HUJ58" s="51"/>
      <c r="HUK58" s="51"/>
      <c r="HUL58" s="51"/>
      <c r="HUM58" s="51"/>
      <c r="HUN58" s="51"/>
      <c r="HUO58" s="20"/>
      <c r="HUP58" s="53"/>
      <c r="HUQ58" s="51"/>
      <c r="HUR58" s="51"/>
      <c r="HUS58" s="51"/>
      <c r="HUT58" s="51"/>
      <c r="HUU58" s="51"/>
      <c r="HUV58" s="51"/>
      <c r="HUW58" s="20"/>
      <c r="HUX58" s="53"/>
      <c r="HUY58" s="51"/>
      <c r="HUZ58" s="51"/>
      <c r="HVA58" s="51"/>
      <c r="HVB58" s="51"/>
      <c r="HVC58" s="51"/>
      <c r="HVD58" s="51"/>
      <c r="HVE58" s="20"/>
      <c r="HVF58" s="53"/>
      <c r="HVG58" s="51"/>
      <c r="HVH58" s="51"/>
      <c r="HVI58" s="51"/>
      <c r="HVJ58" s="51"/>
      <c r="HVK58" s="51"/>
      <c r="HVL58" s="51"/>
      <c r="HVM58" s="20"/>
      <c r="HVN58" s="53"/>
      <c r="HVO58" s="51"/>
      <c r="HVP58" s="51"/>
      <c r="HVQ58" s="51"/>
      <c r="HVR58" s="51"/>
      <c r="HVS58" s="51"/>
      <c r="HVT58" s="51"/>
      <c r="HVU58" s="20"/>
      <c r="HVV58" s="53"/>
      <c r="HVW58" s="51"/>
      <c r="HVX58" s="51"/>
      <c r="HVY58" s="51"/>
      <c r="HVZ58" s="51"/>
      <c r="HWA58" s="51"/>
      <c r="HWB58" s="51"/>
      <c r="HWC58" s="20"/>
      <c r="HWD58" s="53"/>
      <c r="HWE58" s="51"/>
      <c r="HWF58" s="51"/>
      <c r="HWG58" s="51"/>
      <c r="HWH58" s="51"/>
      <c r="HWI58" s="51"/>
      <c r="HWJ58" s="51"/>
      <c r="HWK58" s="20"/>
      <c r="HWL58" s="53"/>
      <c r="HWM58" s="51"/>
      <c r="HWN58" s="51"/>
      <c r="HWO58" s="51"/>
      <c r="HWP58" s="51"/>
      <c r="HWQ58" s="51"/>
      <c r="HWR58" s="51"/>
      <c r="HWS58" s="20"/>
      <c r="HWT58" s="53"/>
      <c r="HWU58" s="51"/>
      <c r="HWV58" s="51"/>
      <c r="HWW58" s="51"/>
      <c r="HWX58" s="51"/>
      <c r="HWY58" s="51"/>
      <c r="HWZ58" s="51"/>
      <c r="HXA58" s="20"/>
      <c r="HXB58" s="53"/>
      <c r="HXC58" s="51"/>
      <c r="HXD58" s="51"/>
      <c r="HXE58" s="51"/>
      <c r="HXF58" s="51"/>
      <c r="HXG58" s="51"/>
      <c r="HXH58" s="51"/>
      <c r="HXI58" s="20"/>
      <c r="HXJ58" s="53"/>
      <c r="HXK58" s="51"/>
      <c r="HXL58" s="51"/>
      <c r="HXM58" s="51"/>
      <c r="HXN58" s="51"/>
      <c r="HXO58" s="51"/>
      <c r="HXP58" s="51"/>
      <c r="HXQ58" s="20"/>
      <c r="HXR58" s="53"/>
      <c r="HXS58" s="51"/>
      <c r="HXT58" s="51"/>
      <c r="HXU58" s="51"/>
      <c r="HXV58" s="51"/>
      <c r="HXW58" s="51"/>
      <c r="HXX58" s="51"/>
      <c r="HXY58" s="20"/>
      <c r="HXZ58" s="53"/>
      <c r="HYA58" s="51"/>
      <c r="HYB58" s="51"/>
      <c r="HYC58" s="51"/>
      <c r="HYD58" s="51"/>
      <c r="HYE58" s="51"/>
      <c r="HYF58" s="51"/>
      <c r="HYG58" s="20"/>
      <c r="HYH58" s="53"/>
      <c r="HYI58" s="51"/>
      <c r="HYJ58" s="51"/>
      <c r="HYK58" s="51"/>
      <c r="HYL58" s="51"/>
      <c r="HYM58" s="51"/>
      <c r="HYN58" s="51"/>
      <c r="HYO58" s="20"/>
      <c r="HYP58" s="53"/>
      <c r="HYQ58" s="51"/>
      <c r="HYR58" s="51"/>
      <c r="HYS58" s="51"/>
      <c r="HYT58" s="51"/>
      <c r="HYU58" s="51"/>
      <c r="HYV58" s="51"/>
      <c r="HYW58" s="20"/>
      <c r="HYX58" s="53"/>
      <c r="HYY58" s="51"/>
      <c r="HYZ58" s="51"/>
      <c r="HZA58" s="51"/>
      <c r="HZB58" s="51"/>
      <c r="HZC58" s="51"/>
      <c r="HZD58" s="51"/>
      <c r="HZE58" s="20"/>
      <c r="HZF58" s="53"/>
      <c r="HZG58" s="51"/>
      <c r="HZH58" s="51"/>
      <c r="HZI58" s="51"/>
      <c r="HZJ58" s="51"/>
      <c r="HZK58" s="51"/>
      <c r="HZL58" s="51"/>
      <c r="HZM58" s="20"/>
      <c r="HZN58" s="53"/>
      <c r="HZO58" s="51"/>
      <c r="HZP58" s="51"/>
      <c r="HZQ58" s="51"/>
      <c r="HZR58" s="51"/>
      <c r="HZS58" s="51"/>
      <c r="HZT58" s="51"/>
      <c r="HZU58" s="20"/>
      <c r="HZV58" s="53"/>
      <c r="HZW58" s="51"/>
      <c r="HZX58" s="51"/>
      <c r="HZY58" s="51"/>
      <c r="HZZ58" s="51"/>
      <c r="IAA58" s="51"/>
      <c r="IAB58" s="51"/>
      <c r="IAC58" s="20"/>
      <c r="IAD58" s="53"/>
      <c r="IAE58" s="51"/>
      <c r="IAF58" s="51"/>
      <c r="IAG58" s="51"/>
      <c r="IAH58" s="51"/>
      <c r="IAI58" s="51"/>
      <c r="IAJ58" s="51"/>
      <c r="IAK58" s="20"/>
      <c r="IAL58" s="53"/>
      <c r="IAM58" s="51"/>
      <c r="IAN58" s="51"/>
      <c r="IAO58" s="51"/>
      <c r="IAP58" s="51"/>
      <c r="IAQ58" s="51"/>
      <c r="IAR58" s="51"/>
      <c r="IAS58" s="20"/>
      <c r="IAT58" s="53"/>
      <c r="IAU58" s="51"/>
      <c r="IAV58" s="51"/>
      <c r="IAW58" s="51"/>
      <c r="IAX58" s="51"/>
      <c r="IAY58" s="51"/>
      <c r="IAZ58" s="51"/>
      <c r="IBA58" s="20"/>
      <c r="IBB58" s="53"/>
      <c r="IBC58" s="51"/>
      <c r="IBD58" s="51"/>
      <c r="IBE58" s="51"/>
      <c r="IBF58" s="51"/>
      <c r="IBG58" s="51"/>
      <c r="IBH58" s="51"/>
      <c r="IBI58" s="20"/>
      <c r="IBJ58" s="53"/>
      <c r="IBK58" s="51"/>
      <c r="IBL58" s="51"/>
      <c r="IBM58" s="51"/>
      <c r="IBN58" s="51"/>
      <c r="IBO58" s="51"/>
      <c r="IBP58" s="51"/>
      <c r="IBQ58" s="20"/>
      <c r="IBR58" s="53"/>
      <c r="IBS58" s="51"/>
      <c r="IBT58" s="51"/>
      <c r="IBU58" s="51"/>
      <c r="IBV58" s="51"/>
      <c r="IBW58" s="51"/>
      <c r="IBX58" s="51"/>
      <c r="IBY58" s="20"/>
      <c r="IBZ58" s="53"/>
      <c r="ICA58" s="51"/>
      <c r="ICB58" s="51"/>
      <c r="ICC58" s="51"/>
      <c r="ICD58" s="51"/>
      <c r="ICE58" s="51"/>
      <c r="ICF58" s="51"/>
      <c r="ICG58" s="20"/>
      <c r="ICH58" s="53"/>
      <c r="ICI58" s="51"/>
      <c r="ICJ58" s="51"/>
      <c r="ICK58" s="51"/>
      <c r="ICL58" s="51"/>
      <c r="ICM58" s="51"/>
      <c r="ICN58" s="51"/>
      <c r="ICO58" s="20"/>
      <c r="ICP58" s="53"/>
      <c r="ICQ58" s="51"/>
      <c r="ICR58" s="51"/>
      <c r="ICS58" s="51"/>
      <c r="ICT58" s="51"/>
      <c r="ICU58" s="51"/>
      <c r="ICV58" s="51"/>
      <c r="ICW58" s="20"/>
      <c r="ICX58" s="53"/>
      <c r="ICY58" s="51"/>
      <c r="ICZ58" s="51"/>
      <c r="IDA58" s="51"/>
      <c r="IDB58" s="51"/>
      <c r="IDC58" s="51"/>
      <c r="IDD58" s="51"/>
      <c r="IDE58" s="20"/>
      <c r="IDF58" s="53"/>
      <c r="IDG58" s="51"/>
      <c r="IDH58" s="51"/>
      <c r="IDI58" s="51"/>
      <c r="IDJ58" s="51"/>
      <c r="IDK58" s="51"/>
      <c r="IDL58" s="51"/>
      <c r="IDM58" s="20"/>
      <c r="IDN58" s="53"/>
      <c r="IDO58" s="51"/>
      <c r="IDP58" s="51"/>
      <c r="IDQ58" s="51"/>
      <c r="IDR58" s="51"/>
      <c r="IDS58" s="51"/>
      <c r="IDT58" s="51"/>
      <c r="IDU58" s="20"/>
      <c r="IDV58" s="53"/>
      <c r="IDW58" s="51"/>
      <c r="IDX58" s="51"/>
      <c r="IDY58" s="51"/>
      <c r="IDZ58" s="51"/>
      <c r="IEA58" s="51"/>
      <c r="IEB58" s="51"/>
      <c r="IEC58" s="20"/>
      <c r="IED58" s="53"/>
      <c r="IEE58" s="51"/>
      <c r="IEF58" s="51"/>
      <c r="IEG58" s="51"/>
      <c r="IEH58" s="51"/>
      <c r="IEI58" s="51"/>
      <c r="IEJ58" s="51"/>
      <c r="IEK58" s="20"/>
      <c r="IEL58" s="53"/>
      <c r="IEM58" s="51"/>
      <c r="IEN58" s="51"/>
      <c r="IEO58" s="51"/>
      <c r="IEP58" s="51"/>
      <c r="IEQ58" s="51"/>
      <c r="IER58" s="51"/>
      <c r="IES58" s="20"/>
      <c r="IET58" s="53"/>
      <c r="IEU58" s="51"/>
      <c r="IEV58" s="51"/>
      <c r="IEW58" s="51"/>
      <c r="IEX58" s="51"/>
      <c r="IEY58" s="51"/>
      <c r="IEZ58" s="51"/>
      <c r="IFA58" s="20"/>
      <c r="IFB58" s="53"/>
      <c r="IFC58" s="51"/>
      <c r="IFD58" s="51"/>
      <c r="IFE58" s="51"/>
      <c r="IFF58" s="51"/>
      <c r="IFG58" s="51"/>
      <c r="IFH58" s="51"/>
      <c r="IFI58" s="20"/>
      <c r="IFJ58" s="53"/>
      <c r="IFK58" s="51"/>
      <c r="IFL58" s="51"/>
      <c r="IFM58" s="51"/>
      <c r="IFN58" s="51"/>
      <c r="IFO58" s="51"/>
      <c r="IFP58" s="51"/>
      <c r="IFQ58" s="20"/>
      <c r="IFR58" s="53"/>
      <c r="IFS58" s="51"/>
      <c r="IFT58" s="51"/>
      <c r="IFU58" s="51"/>
      <c r="IFV58" s="51"/>
      <c r="IFW58" s="51"/>
      <c r="IFX58" s="51"/>
      <c r="IFY58" s="20"/>
      <c r="IFZ58" s="53"/>
      <c r="IGA58" s="51"/>
      <c r="IGB58" s="51"/>
      <c r="IGC58" s="51"/>
      <c r="IGD58" s="51"/>
      <c r="IGE58" s="51"/>
      <c r="IGF58" s="51"/>
      <c r="IGG58" s="20"/>
      <c r="IGH58" s="53"/>
      <c r="IGI58" s="51"/>
      <c r="IGJ58" s="51"/>
      <c r="IGK58" s="51"/>
      <c r="IGL58" s="51"/>
      <c r="IGM58" s="51"/>
      <c r="IGN58" s="51"/>
      <c r="IGO58" s="20"/>
      <c r="IGP58" s="53"/>
      <c r="IGQ58" s="51"/>
      <c r="IGR58" s="51"/>
      <c r="IGS58" s="51"/>
      <c r="IGT58" s="51"/>
      <c r="IGU58" s="51"/>
      <c r="IGV58" s="51"/>
      <c r="IGW58" s="20"/>
      <c r="IGX58" s="53"/>
      <c r="IGY58" s="51"/>
      <c r="IGZ58" s="51"/>
      <c r="IHA58" s="51"/>
      <c r="IHB58" s="51"/>
      <c r="IHC58" s="51"/>
      <c r="IHD58" s="51"/>
      <c r="IHE58" s="20"/>
      <c r="IHF58" s="53"/>
      <c r="IHG58" s="51"/>
      <c r="IHH58" s="51"/>
      <c r="IHI58" s="51"/>
      <c r="IHJ58" s="51"/>
      <c r="IHK58" s="51"/>
      <c r="IHL58" s="51"/>
      <c r="IHM58" s="20"/>
      <c r="IHN58" s="53"/>
      <c r="IHO58" s="51"/>
      <c r="IHP58" s="51"/>
      <c r="IHQ58" s="51"/>
      <c r="IHR58" s="51"/>
      <c r="IHS58" s="51"/>
      <c r="IHT58" s="51"/>
      <c r="IHU58" s="20"/>
      <c r="IHV58" s="53"/>
      <c r="IHW58" s="51"/>
      <c r="IHX58" s="51"/>
      <c r="IHY58" s="51"/>
      <c r="IHZ58" s="51"/>
      <c r="IIA58" s="51"/>
      <c r="IIB58" s="51"/>
      <c r="IIC58" s="20"/>
      <c r="IID58" s="53"/>
      <c r="IIE58" s="51"/>
      <c r="IIF58" s="51"/>
      <c r="IIG58" s="51"/>
      <c r="IIH58" s="51"/>
      <c r="III58" s="51"/>
      <c r="IIJ58" s="51"/>
      <c r="IIK58" s="20"/>
      <c r="IIL58" s="53"/>
      <c r="IIM58" s="51"/>
      <c r="IIN58" s="51"/>
      <c r="IIO58" s="51"/>
      <c r="IIP58" s="51"/>
      <c r="IIQ58" s="51"/>
      <c r="IIR58" s="51"/>
      <c r="IIS58" s="20"/>
      <c r="IIT58" s="53"/>
      <c r="IIU58" s="51"/>
      <c r="IIV58" s="51"/>
      <c r="IIW58" s="51"/>
      <c r="IIX58" s="51"/>
      <c r="IIY58" s="51"/>
      <c r="IIZ58" s="51"/>
      <c r="IJA58" s="20"/>
      <c r="IJB58" s="53"/>
      <c r="IJC58" s="51"/>
      <c r="IJD58" s="51"/>
      <c r="IJE58" s="51"/>
      <c r="IJF58" s="51"/>
      <c r="IJG58" s="51"/>
      <c r="IJH58" s="51"/>
      <c r="IJI58" s="20"/>
      <c r="IJJ58" s="53"/>
      <c r="IJK58" s="51"/>
      <c r="IJL58" s="51"/>
      <c r="IJM58" s="51"/>
      <c r="IJN58" s="51"/>
      <c r="IJO58" s="51"/>
      <c r="IJP58" s="51"/>
      <c r="IJQ58" s="20"/>
      <c r="IJR58" s="53"/>
      <c r="IJS58" s="51"/>
      <c r="IJT58" s="51"/>
      <c r="IJU58" s="51"/>
      <c r="IJV58" s="51"/>
      <c r="IJW58" s="51"/>
      <c r="IJX58" s="51"/>
      <c r="IJY58" s="20"/>
      <c r="IJZ58" s="53"/>
      <c r="IKA58" s="51"/>
      <c r="IKB58" s="51"/>
      <c r="IKC58" s="51"/>
      <c r="IKD58" s="51"/>
      <c r="IKE58" s="51"/>
      <c r="IKF58" s="51"/>
      <c r="IKG58" s="20"/>
      <c r="IKH58" s="53"/>
      <c r="IKI58" s="51"/>
      <c r="IKJ58" s="51"/>
      <c r="IKK58" s="51"/>
      <c r="IKL58" s="51"/>
      <c r="IKM58" s="51"/>
      <c r="IKN58" s="51"/>
      <c r="IKO58" s="20"/>
      <c r="IKP58" s="53"/>
      <c r="IKQ58" s="51"/>
      <c r="IKR58" s="51"/>
      <c r="IKS58" s="51"/>
      <c r="IKT58" s="51"/>
      <c r="IKU58" s="51"/>
      <c r="IKV58" s="51"/>
      <c r="IKW58" s="20"/>
      <c r="IKX58" s="53"/>
      <c r="IKY58" s="51"/>
      <c r="IKZ58" s="51"/>
      <c r="ILA58" s="51"/>
      <c r="ILB58" s="51"/>
      <c r="ILC58" s="51"/>
      <c r="ILD58" s="51"/>
      <c r="ILE58" s="20"/>
      <c r="ILF58" s="53"/>
      <c r="ILG58" s="51"/>
      <c r="ILH58" s="51"/>
      <c r="ILI58" s="51"/>
      <c r="ILJ58" s="51"/>
      <c r="ILK58" s="51"/>
      <c r="ILL58" s="51"/>
      <c r="ILM58" s="20"/>
      <c r="ILN58" s="53"/>
      <c r="ILO58" s="51"/>
      <c r="ILP58" s="51"/>
      <c r="ILQ58" s="51"/>
      <c r="ILR58" s="51"/>
      <c r="ILS58" s="51"/>
      <c r="ILT58" s="51"/>
      <c r="ILU58" s="20"/>
      <c r="ILV58" s="53"/>
      <c r="ILW58" s="51"/>
      <c r="ILX58" s="51"/>
      <c r="ILY58" s="51"/>
      <c r="ILZ58" s="51"/>
      <c r="IMA58" s="51"/>
      <c r="IMB58" s="51"/>
      <c r="IMC58" s="20"/>
      <c r="IMD58" s="53"/>
      <c r="IME58" s="51"/>
      <c r="IMF58" s="51"/>
      <c r="IMG58" s="51"/>
      <c r="IMH58" s="51"/>
      <c r="IMI58" s="51"/>
      <c r="IMJ58" s="51"/>
      <c r="IMK58" s="20"/>
      <c r="IML58" s="53"/>
      <c r="IMM58" s="51"/>
      <c r="IMN58" s="51"/>
      <c r="IMO58" s="51"/>
      <c r="IMP58" s="51"/>
      <c r="IMQ58" s="51"/>
      <c r="IMR58" s="51"/>
      <c r="IMS58" s="20"/>
      <c r="IMT58" s="53"/>
      <c r="IMU58" s="51"/>
      <c r="IMV58" s="51"/>
      <c r="IMW58" s="51"/>
      <c r="IMX58" s="51"/>
      <c r="IMY58" s="51"/>
      <c r="IMZ58" s="51"/>
      <c r="INA58" s="20"/>
      <c r="INB58" s="53"/>
      <c r="INC58" s="51"/>
      <c r="IND58" s="51"/>
      <c r="INE58" s="51"/>
      <c r="INF58" s="51"/>
      <c r="ING58" s="51"/>
      <c r="INH58" s="51"/>
      <c r="INI58" s="20"/>
      <c r="INJ58" s="53"/>
      <c r="INK58" s="51"/>
      <c r="INL58" s="51"/>
      <c r="INM58" s="51"/>
      <c r="INN58" s="51"/>
      <c r="INO58" s="51"/>
      <c r="INP58" s="51"/>
      <c r="INQ58" s="20"/>
      <c r="INR58" s="53"/>
      <c r="INS58" s="51"/>
      <c r="INT58" s="51"/>
      <c r="INU58" s="51"/>
      <c r="INV58" s="51"/>
      <c r="INW58" s="51"/>
      <c r="INX58" s="51"/>
      <c r="INY58" s="20"/>
      <c r="INZ58" s="53"/>
      <c r="IOA58" s="51"/>
      <c r="IOB58" s="51"/>
      <c r="IOC58" s="51"/>
      <c r="IOD58" s="51"/>
      <c r="IOE58" s="51"/>
      <c r="IOF58" s="51"/>
      <c r="IOG58" s="20"/>
      <c r="IOH58" s="53"/>
      <c r="IOI58" s="51"/>
      <c r="IOJ58" s="51"/>
      <c r="IOK58" s="51"/>
      <c r="IOL58" s="51"/>
      <c r="IOM58" s="51"/>
      <c r="ION58" s="51"/>
      <c r="IOO58" s="20"/>
      <c r="IOP58" s="53"/>
      <c r="IOQ58" s="51"/>
      <c r="IOR58" s="51"/>
      <c r="IOS58" s="51"/>
      <c r="IOT58" s="51"/>
      <c r="IOU58" s="51"/>
      <c r="IOV58" s="51"/>
      <c r="IOW58" s="20"/>
      <c r="IOX58" s="53"/>
      <c r="IOY58" s="51"/>
      <c r="IOZ58" s="51"/>
      <c r="IPA58" s="51"/>
      <c r="IPB58" s="51"/>
      <c r="IPC58" s="51"/>
      <c r="IPD58" s="51"/>
      <c r="IPE58" s="20"/>
      <c r="IPF58" s="53"/>
      <c r="IPG58" s="51"/>
      <c r="IPH58" s="51"/>
      <c r="IPI58" s="51"/>
      <c r="IPJ58" s="51"/>
      <c r="IPK58" s="51"/>
      <c r="IPL58" s="51"/>
      <c r="IPM58" s="20"/>
      <c r="IPN58" s="53"/>
      <c r="IPO58" s="51"/>
      <c r="IPP58" s="51"/>
      <c r="IPQ58" s="51"/>
      <c r="IPR58" s="51"/>
      <c r="IPS58" s="51"/>
      <c r="IPT58" s="51"/>
      <c r="IPU58" s="20"/>
      <c r="IPV58" s="53"/>
      <c r="IPW58" s="51"/>
      <c r="IPX58" s="51"/>
      <c r="IPY58" s="51"/>
      <c r="IPZ58" s="51"/>
      <c r="IQA58" s="51"/>
      <c r="IQB58" s="51"/>
      <c r="IQC58" s="20"/>
      <c r="IQD58" s="53"/>
      <c r="IQE58" s="51"/>
      <c r="IQF58" s="51"/>
      <c r="IQG58" s="51"/>
      <c r="IQH58" s="51"/>
      <c r="IQI58" s="51"/>
      <c r="IQJ58" s="51"/>
      <c r="IQK58" s="20"/>
      <c r="IQL58" s="53"/>
      <c r="IQM58" s="51"/>
      <c r="IQN58" s="51"/>
      <c r="IQO58" s="51"/>
      <c r="IQP58" s="51"/>
      <c r="IQQ58" s="51"/>
      <c r="IQR58" s="51"/>
      <c r="IQS58" s="20"/>
      <c r="IQT58" s="53"/>
      <c r="IQU58" s="51"/>
      <c r="IQV58" s="51"/>
      <c r="IQW58" s="51"/>
      <c r="IQX58" s="51"/>
      <c r="IQY58" s="51"/>
      <c r="IQZ58" s="51"/>
      <c r="IRA58" s="20"/>
      <c r="IRB58" s="53"/>
      <c r="IRC58" s="51"/>
      <c r="IRD58" s="51"/>
      <c r="IRE58" s="51"/>
      <c r="IRF58" s="51"/>
      <c r="IRG58" s="51"/>
      <c r="IRH58" s="51"/>
      <c r="IRI58" s="20"/>
      <c r="IRJ58" s="53"/>
      <c r="IRK58" s="51"/>
      <c r="IRL58" s="51"/>
      <c r="IRM58" s="51"/>
      <c r="IRN58" s="51"/>
      <c r="IRO58" s="51"/>
      <c r="IRP58" s="51"/>
      <c r="IRQ58" s="20"/>
      <c r="IRR58" s="53"/>
      <c r="IRS58" s="51"/>
      <c r="IRT58" s="51"/>
      <c r="IRU58" s="51"/>
      <c r="IRV58" s="51"/>
      <c r="IRW58" s="51"/>
      <c r="IRX58" s="51"/>
      <c r="IRY58" s="20"/>
      <c r="IRZ58" s="53"/>
      <c r="ISA58" s="51"/>
      <c r="ISB58" s="51"/>
      <c r="ISC58" s="51"/>
      <c r="ISD58" s="51"/>
      <c r="ISE58" s="51"/>
      <c r="ISF58" s="51"/>
      <c r="ISG58" s="20"/>
      <c r="ISH58" s="53"/>
      <c r="ISI58" s="51"/>
      <c r="ISJ58" s="51"/>
      <c r="ISK58" s="51"/>
      <c r="ISL58" s="51"/>
      <c r="ISM58" s="51"/>
      <c r="ISN58" s="51"/>
      <c r="ISO58" s="20"/>
      <c r="ISP58" s="53"/>
      <c r="ISQ58" s="51"/>
      <c r="ISR58" s="51"/>
      <c r="ISS58" s="51"/>
      <c r="IST58" s="51"/>
      <c r="ISU58" s="51"/>
      <c r="ISV58" s="51"/>
      <c r="ISW58" s="20"/>
      <c r="ISX58" s="53"/>
      <c r="ISY58" s="51"/>
      <c r="ISZ58" s="51"/>
      <c r="ITA58" s="51"/>
      <c r="ITB58" s="51"/>
      <c r="ITC58" s="51"/>
      <c r="ITD58" s="51"/>
      <c r="ITE58" s="20"/>
      <c r="ITF58" s="53"/>
      <c r="ITG58" s="51"/>
      <c r="ITH58" s="51"/>
      <c r="ITI58" s="51"/>
      <c r="ITJ58" s="51"/>
      <c r="ITK58" s="51"/>
      <c r="ITL58" s="51"/>
      <c r="ITM58" s="20"/>
      <c r="ITN58" s="53"/>
      <c r="ITO58" s="51"/>
      <c r="ITP58" s="51"/>
      <c r="ITQ58" s="51"/>
      <c r="ITR58" s="51"/>
      <c r="ITS58" s="51"/>
      <c r="ITT58" s="51"/>
      <c r="ITU58" s="20"/>
      <c r="ITV58" s="53"/>
      <c r="ITW58" s="51"/>
      <c r="ITX58" s="51"/>
      <c r="ITY58" s="51"/>
      <c r="ITZ58" s="51"/>
      <c r="IUA58" s="51"/>
      <c r="IUB58" s="51"/>
      <c r="IUC58" s="20"/>
      <c r="IUD58" s="53"/>
      <c r="IUE58" s="51"/>
      <c r="IUF58" s="51"/>
      <c r="IUG58" s="51"/>
      <c r="IUH58" s="51"/>
      <c r="IUI58" s="51"/>
      <c r="IUJ58" s="51"/>
      <c r="IUK58" s="20"/>
      <c r="IUL58" s="53"/>
      <c r="IUM58" s="51"/>
      <c r="IUN58" s="51"/>
      <c r="IUO58" s="51"/>
      <c r="IUP58" s="51"/>
      <c r="IUQ58" s="51"/>
      <c r="IUR58" s="51"/>
      <c r="IUS58" s="20"/>
      <c r="IUT58" s="53"/>
      <c r="IUU58" s="51"/>
      <c r="IUV58" s="51"/>
      <c r="IUW58" s="51"/>
      <c r="IUX58" s="51"/>
      <c r="IUY58" s="51"/>
      <c r="IUZ58" s="51"/>
      <c r="IVA58" s="20"/>
      <c r="IVB58" s="53"/>
      <c r="IVC58" s="51"/>
      <c r="IVD58" s="51"/>
      <c r="IVE58" s="51"/>
      <c r="IVF58" s="51"/>
      <c r="IVG58" s="51"/>
      <c r="IVH58" s="51"/>
      <c r="IVI58" s="20"/>
      <c r="IVJ58" s="53"/>
      <c r="IVK58" s="51"/>
      <c r="IVL58" s="51"/>
      <c r="IVM58" s="51"/>
      <c r="IVN58" s="51"/>
      <c r="IVO58" s="51"/>
      <c r="IVP58" s="51"/>
      <c r="IVQ58" s="20"/>
      <c r="IVR58" s="53"/>
      <c r="IVS58" s="51"/>
      <c r="IVT58" s="51"/>
      <c r="IVU58" s="51"/>
      <c r="IVV58" s="51"/>
      <c r="IVW58" s="51"/>
      <c r="IVX58" s="51"/>
      <c r="IVY58" s="20"/>
      <c r="IVZ58" s="53"/>
      <c r="IWA58" s="51"/>
      <c r="IWB58" s="51"/>
      <c r="IWC58" s="51"/>
      <c r="IWD58" s="51"/>
      <c r="IWE58" s="51"/>
      <c r="IWF58" s="51"/>
      <c r="IWG58" s="20"/>
      <c r="IWH58" s="53"/>
      <c r="IWI58" s="51"/>
      <c r="IWJ58" s="51"/>
      <c r="IWK58" s="51"/>
      <c r="IWL58" s="51"/>
      <c r="IWM58" s="51"/>
      <c r="IWN58" s="51"/>
      <c r="IWO58" s="20"/>
      <c r="IWP58" s="53"/>
      <c r="IWQ58" s="51"/>
      <c r="IWR58" s="51"/>
      <c r="IWS58" s="51"/>
      <c r="IWT58" s="51"/>
      <c r="IWU58" s="51"/>
      <c r="IWV58" s="51"/>
      <c r="IWW58" s="20"/>
      <c r="IWX58" s="53"/>
      <c r="IWY58" s="51"/>
      <c r="IWZ58" s="51"/>
      <c r="IXA58" s="51"/>
      <c r="IXB58" s="51"/>
      <c r="IXC58" s="51"/>
      <c r="IXD58" s="51"/>
      <c r="IXE58" s="20"/>
      <c r="IXF58" s="53"/>
      <c r="IXG58" s="51"/>
      <c r="IXH58" s="51"/>
      <c r="IXI58" s="51"/>
      <c r="IXJ58" s="51"/>
      <c r="IXK58" s="51"/>
      <c r="IXL58" s="51"/>
      <c r="IXM58" s="20"/>
      <c r="IXN58" s="53"/>
      <c r="IXO58" s="51"/>
      <c r="IXP58" s="51"/>
      <c r="IXQ58" s="51"/>
      <c r="IXR58" s="51"/>
      <c r="IXS58" s="51"/>
      <c r="IXT58" s="51"/>
      <c r="IXU58" s="20"/>
      <c r="IXV58" s="53"/>
      <c r="IXW58" s="51"/>
      <c r="IXX58" s="51"/>
      <c r="IXY58" s="51"/>
      <c r="IXZ58" s="51"/>
      <c r="IYA58" s="51"/>
      <c r="IYB58" s="51"/>
      <c r="IYC58" s="20"/>
      <c r="IYD58" s="53"/>
      <c r="IYE58" s="51"/>
      <c r="IYF58" s="51"/>
      <c r="IYG58" s="51"/>
      <c r="IYH58" s="51"/>
      <c r="IYI58" s="51"/>
      <c r="IYJ58" s="51"/>
      <c r="IYK58" s="20"/>
      <c r="IYL58" s="53"/>
      <c r="IYM58" s="51"/>
      <c r="IYN58" s="51"/>
      <c r="IYO58" s="51"/>
      <c r="IYP58" s="51"/>
      <c r="IYQ58" s="51"/>
      <c r="IYR58" s="51"/>
      <c r="IYS58" s="20"/>
      <c r="IYT58" s="53"/>
      <c r="IYU58" s="51"/>
      <c r="IYV58" s="51"/>
      <c r="IYW58" s="51"/>
      <c r="IYX58" s="51"/>
      <c r="IYY58" s="51"/>
      <c r="IYZ58" s="51"/>
      <c r="IZA58" s="20"/>
      <c r="IZB58" s="53"/>
      <c r="IZC58" s="51"/>
      <c r="IZD58" s="51"/>
      <c r="IZE58" s="51"/>
      <c r="IZF58" s="51"/>
      <c r="IZG58" s="51"/>
      <c r="IZH58" s="51"/>
      <c r="IZI58" s="20"/>
      <c r="IZJ58" s="53"/>
      <c r="IZK58" s="51"/>
      <c r="IZL58" s="51"/>
      <c r="IZM58" s="51"/>
      <c r="IZN58" s="51"/>
      <c r="IZO58" s="51"/>
      <c r="IZP58" s="51"/>
      <c r="IZQ58" s="20"/>
      <c r="IZR58" s="53"/>
      <c r="IZS58" s="51"/>
      <c r="IZT58" s="51"/>
      <c r="IZU58" s="51"/>
      <c r="IZV58" s="51"/>
      <c r="IZW58" s="51"/>
      <c r="IZX58" s="51"/>
      <c r="IZY58" s="20"/>
      <c r="IZZ58" s="53"/>
      <c r="JAA58" s="51"/>
      <c r="JAB58" s="51"/>
      <c r="JAC58" s="51"/>
      <c r="JAD58" s="51"/>
      <c r="JAE58" s="51"/>
      <c r="JAF58" s="51"/>
      <c r="JAG58" s="20"/>
      <c r="JAH58" s="53"/>
      <c r="JAI58" s="51"/>
      <c r="JAJ58" s="51"/>
      <c r="JAK58" s="51"/>
      <c r="JAL58" s="51"/>
      <c r="JAM58" s="51"/>
      <c r="JAN58" s="51"/>
      <c r="JAO58" s="20"/>
      <c r="JAP58" s="53"/>
      <c r="JAQ58" s="51"/>
      <c r="JAR58" s="51"/>
      <c r="JAS58" s="51"/>
      <c r="JAT58" s="51"/>
      <c r="JAU58" s="51"/>
      <c r="JAV58" s="51"/>
      <c r="JAW58" s="20"/>
      <c r="JAX58" s="53"/>
      <c r="JAY58" s="51"/>
      <c r="JAZ58" s="51"/>
      <c r="JBA58" s="51"/>
      <c r="JBB58" s="51"/>
      <c r="JBC58" s="51"/>
      <c r="JBD58" s="51"/>
      <c r="JBE58" s="20"/>
      <c r="JBF58" s="53"/>
      <c r="JBG58" s="51"/>
      <c r="JBH58" s="51"/>
      <c r="JBI58" s="51"/>
      <c r="JBJ58" s="51"/>
      <c r="JBK58" s="51"/>
      <c r="JBL58" s="51"/>
      <c r="JBM58" s="20"/>
      <c r="JBN58" s="53"/>
      <c r="JBO58" s="51"/>
      <c r="JBP58" s="51"/>
      <c r="JBQ58" s="51"/>
      <c r="JBR58" s="51"/>
      <c r="JBS58" s="51"/>
      <c r="JBT58" s="51"/>
      <c r="JBU58" s="20"/>
      <c r="JBV58" s="53"/>
      <c r="JBW58" s="51"/>
      <c r="JBX58" s="51"/>
      <c r="JBY58" s="51"/>
      <c r="JBZ58" s="51"/>
      <c r="JCA58" s="51"/>
      <c r="JCB58" s="51"/>
      <c r="JCC58" s="20"/>
      <c r="JCD58" s="53"/>
      <c r="JCE58" s="51"/>
      <c r="JCF58" s="51"/>
      <c r="JCG58" s="51"/>
      <c r="JCH58" s="51"/>
      <c r="JCI58" s="51"/>
      <c r="JCJ58" s="51"/>
      <c r="JCK58" s="20"/>
      <c r="JCL58" s="53"/>
      <c r="JCM58" s="51"/>
      <c r="JCN58" s="51"/>
      <c r="JCO58" s="51"/>
      <c r="JCP58" s="51"/>
      <c r="JCQ58" s="51"/>
      <c r="JCR58" s="51"/>
      <c r="JCS58" s="20"/>
      <c r="JCT58" s="53"/>
      <c r="JCU58" s="51"/>
      <c r="JCV58" s="51"/>
      <c r="JCW58" s="51"/>
      <c r="JCX58" s="51"/>
      <c r="JCY58" s="51"/>
      <c r="JCZ58" s="51"/>
      <c r="JDA58" s="20"/>
      <c r="JDB58" s="53"/>
      <c r="JDC58" s="51"/>
      <c r="JDD58" s="51"/>
      <c r="JDE58" s="51"/>
      <c r="JDF58" s="51"/>
      <c r="JDG58" s="51"/>
      <c r="JDH58" s="51"/>
      <c r="JDI58" s="20"/>
      <c r="JDJ58" s="53"/>
      <c r="JDK58" s="51"/>
      <c r="JDL58" s="51"/>
      <c r="JDM58" s="51"/>
      <c r="JDN58" s="51"/>
      <c r="JDO58" s="51"/>
      <c r="JDP58" s="51"/>
      <c r="JDQ58" s="20"/>
      <c r="JDR58" s="53"/>
      <c r="JDS58" s="51"/>
      <c r="JDT58" s="51"/>
      <c r="JDU58" s="51"/>
      <c r="JDV58" s="51"/>
      <c r="JDW58" s="51"/>
      <c r="JDX58" s="51"/>
      <c r="JDY58" s="20"/>
      <c r="JDZ58" s="53"/>
      <c r="JEA58" s="51"/>
      <c r="JEB58" s="51"/>
      <c r="JEC58" s="51"/>
      <c r="JED58" s="51"/>
      <c r="JEE58" s="51"/>
      <c r="JEF58" s="51"/>
      <c r="JEG58" s="20"/>
      <c r="JEH58" s="53"/>
      <c r="JEI58" s="51"/>
      <c r="JEJ58" s="51"/>
      <c r="JEK58" s="51"/>
      <c r="JEL58" s="51"/>
      <c r="JEM58" s="51"/>
      <c r="JEN58" s="51"/>
      <c r="JEO58" s="20"/>
      <c r="JEP58" s="53"/>
      <c r="JEQ58" s="51"/>
      <c r="JER58" s="51"/>
      <c r="JES58" s="51"/>
      <c r="JET58" s="51"/>
      <c r="JEU58" s="51"/>
      <c r="JEV58" s="51"/>
      <c r="JEW58" s="20"/>
      <c r="JEX58" s="53"/>
      <c r="JEY58" s="51"/>
      <c r="JEZ58" s="51"/>
      <c r="JFA58" s="51"/>
      <c r="JFB58" s="51"/>
      <c r="JFC58" s="51"/>
      <c r="JFD58" s="51"/>
      <c r="JFE58" s="20"/>
      <c r="JFF58" s="53"/>
      <c r="JFG58" s="51"/>
      <c r="JFH58" s="51"/>
      <c r="JFI58" s="51"/>
      <c r="JFJ58" s="51"/>
      <c r="JFK58" s="51"/>
      <c r="JFL58" s="51"/>
      <c r="JFM58" s="20"/>
      <c r="JFN58" s="53"/>
      <c r="JFO58" s="51"/>
      <c r="JFP58" s="51"/>
      <c r="JFQ58" s="51"/>
      <c r="JFR58" s="51"/>
      <c r="JFS58" s="51"/>
      <c r="JFT58" s="51"/>
      <c r="JFU58" s="20"/>
      <c r="JFV58" s="53"/>
      <c r="JFW58" s="51"/>
      <c r="JFX58" s="51"/>
      <c r="JFY58" s="51"/>
      <c r="JFZ58" s="51"/>
      <c r="JGA58" s="51"/>
      <c r="JGB58" s="51"/>
      <c r="JGC58" s="20"/>
      <c r="JGD58" s="53"/>
      <c r="JGE58" s="51"/>
      <c r="JGF58" s="51"/>
      <c r="JGG58" s="51"/>
      <c r="JGH58" s="51"/>
      <c r="JGI58" s="51"/>
      <c r="JGJ58" s="51"/>
      <c r="JGK58" s="20"/>
      <c r="JGL58" s="53"/>
      <c r="JGM58" s="51"/>
      <c r="JGN58" s="51"/>
      <c r="JGO58" s="51"/>
      <c r="JGP58" s="51"/>
      <c r="JGQ58" s="51"/>
      <c r="JGR58" s="51"/>
      <c r="JGS58" s="20"/>
      <c r="JGT58" s="53"/>
      <c r="JGU58" s="51"/>
      <c r="JGV58" s="51"/>
      <c r="JGW58" s="51"/>
      <c r="JGX58" s="51"/>
      <c r="JGY58" s="51"/>
      <c r="JGZ58" s="51"/>
      <c r="JHA58" s="20"/>
      <c r="JHB58" s="53"/>
      <c r="JHC58" s="51"/>
      <c r="JHD58" s="51"/>
      <c r="JHE58" s="51"/>
      <c r="JHF58" s="51"/>
      <c r="JHG58" s="51"/>
      <c r="JHH58" s="51"/>
      <c r="JHI58" s="20"/>
      <c r="JHJ58" s="53"/>
      <c r="JHK58" s="51"/>
      <c r="JHL58" s="51"/>
      <c r="JHM58" s="51"/>
      <c r="JHN58" s="51"/>
      <c r="JHO58" s="51"/>
      <c r="JHP58" s="51"/>
      <c r="JHQ58" s="20"/>
      <c r="JHR58" s="53"/>
      <c r="JHS58" s="51"/>
      <c r="JHT58" s="51"/>
      <c r="JHU58" s="51"/>
      <c r="JHV58" s="51"/>
      <c r="JHW58" s="51"/>
      <c r="JHX58" s="51"/>
      <c r="JHY58" s="20"/>
      <c r="JHZ58" s="53"/>
      <c r="JIA58" s="51"/>
      <c r="JIB58" s="51"/>
      <c r="JIC58" s="51"/>
      <c r="JID58" s="51"/>
      <c r="JIE58" s="51"/>
      <c r="JIF58" s="51"/>
      <c r="JIG58" s="20"/>
      <c r="JIH58" s="53"/>
      <c r="JII58" s="51"/>
      <c r="JIJ58" s="51"/>
      <c r="JIK58" s="51"/>
      <c r="JIL58" s="51"/>
      <c r="JIM58" s="51"/>
      <c r="JIN58" s="51"/>
      <c r="JIO58" s="20"/>
      <c r="JIP58" s="53"/>
      <c r="JIQ58" s="51"/>
      <c r="JIR58" s="51"/>
      <c r="JIS58" s="51"/>
      <c r="JIT58" s="51"/>
      <c r="JIU58" s="51"/>
      <c r="JIV58" s="51"/>
      <c r="JIW58" s="20"/>
      <c r="JIX58" s="53"/>
      <c r="JIY58" s="51"/>
      <c r="JIZ58" s="51"/>
      <c r="JJA58" s="51"/>
      <c r="JJB58" s="51"/>
      <c r="JJC58" s="51"/>
      <c r="JJD58" s="51"/>
      <c r="JJE58" s="20"/>
      <c r="JJF58" s="53"/>
      <c r="JJG58" s="51"/>
      <c r="JJH58" s="51"/>
      <c r="JJI58" s="51"/>
      <c r="JJJ58" s="51"/>
      <c r="JJK58" s="51"/>
      <c r="JJL58" s="51"/>
      <c r="JJM58" s="20"/>
      <c r="JJN58" s="53"/>
      <c r="JJO58" s="51"/>
      <c r="JJP58" s="51"/>
      <c r="JJQ58" s="51"/>
      <c r="JJR58" s="51"/>
      <c r="JJS58" s="51"/>
      <c r="JJT58" s="51"/>
      <c r="JJU58" s="20"/>
      <c r="JJV58" s="53"/>
      <c r="JJW58" s="51"/>
      <c r="JJX58" s="51"/>
      <c r="JJY58" s="51"/>
      <c r="JJZ58" s="51"/>
      <c r="JKA58" s="51"/>
      <c r="JKB58" s="51"/>
      <c r="JKC58" s="20"/>
      <c r="JKD58" s="53"/>
      <c r="JKE58" s="51"/>
      <c r="JKF58" s="51"/>
      <c r="JKG58" s="51"/>
      <c r="JKH58" s="51"/>
      <c r="JKI58" s="51"/>
      <c r="JKJ58" s="51"/>
      <c r="JKK58" s="20"/>
      <c r="JKL58" s="53"/>
      <c r="JKM58" s="51"/>
      <c r="JKN58" s="51"/>
      <c r="JKO58" s="51"/>
      <c r="JKP58" s="51"/>
      <c r="JKQ58" s="51"/>
      <c r="JKR58" s="51"/>
      <c r="JKS58" s="20"/>
      <c r="JKT58" s="53"/>
      <c r="JKU58" s="51"/>
      <c r="JKV58" s="51"/>
      <c r="JKW58" s="51"/>
      <c r="JKX58" s="51"/>
      <c r="JKY58" s="51"/>
      <c r="JKZ58" s="51"/>
      <c r="JLA58" s="20"/>
      <c r="JLB58" s="53"/>
      <c r="JLC58" s="51"/>
      <c r="JLD58" s="51"/>
      <c r="JLE58" s="51"/>
      <c r="JLF58" s="51"/>
      <c r="JLG58" s="51"/>
      <c r="JLH58" s="51"/>
      <c r="JLI58" s="20"/>
      <c r="JLJ58" s="53"/>
      <c r="JLK58" s="51"/>
      <c r="JLL58" s="51"/>
      <c r="JLM58" s="51"/>
      <c r="JLN58" s="51"/>
      <c r="JLO58" s="51"/>
      <c r="JLP58" s="51"/>
      <c r="JLQ58" s="20"/>
      <c r="JLR58" s="53"/>
      <c r="JLS58" s="51"/>
      <c r="JLT58" s="51"/>
      <c r="JLU58" s="51"/>
      <c r="JLV58" s="51"/>
      <c r="JLW58" s="51"/>
      <c r="JLX58" s="51"/>
      <c r="JLY58" s="20"/>
      <c r="JLZ58" s="53"/>
      <c r="JMA58" s="51"/>
      <c r="JMB58" s="51"/>
      <c r="JMC58" s="51"/>
      <c r="JMD58" s="51"/>
      <c r="JME58" s="51"/>
      <c r="JMF58" s="51"/>
      <c r="JMG58" s="20"/>
      <c r="JMH58" s="53"/>
      <c r="JMI58" s="51"/>
      <c r="JMJ58" s="51"/>
      <c r="JMK58" s="51"/>
      <c r="JML58" s="51"/>
      <c r="JMM58" s="51"/>
      <c r="JMN58" s="51"/>
      <c r="JMO58" s="20"/>
      <c r="JMP58" s="53"/>
      <c r="JMQ58" s="51"/>
      <c r="JMR58" s="51"/>
      <c r="JMS58" s="51"/>
      <c r="JMT58" s="51"/>
      <c r="JMU58" s="51"/>
      <c r="JMV58" s="51"/>
      <c r="JMW58" s="20"/>
      <c r="JMX58" s="53"/>
      <c r="JMY58" s="51"/>
      <c r="JMZ58" s="51"/>
      <c r="JNA58" s="51"/>
      <c r="JNB58" s="51"/>
      <c r="JNC58" s="51"/>
      <c r="JND58" s="51"/>
      <c r="JNE58" s="20"/>
      <c r="JNF58" s="53"/>
      <c r="JNG58" s="51"/>
      <c r="JNH58" s="51"/>
      <c r="JNI58" s="51"/>
      <c r="JNJ58" s="51"/>
      <c r="JNK58" s="51"/>
      <c r="JNL58" s="51"/>
      <c r="JNM58" s="20"/>
      <c r="JNN58" s="53"/>
      <c r="JNO58" s="51"/>
      <c r="JNP58" s="51"/>
      <c r="JNQ58" s="51"/>
      <c r="JNR58" s="51"/>
      <c r="JNS58" s="51"/>
      <c r="JNT58" s="51"/>
      <c r="JNU58" s="20"/>
      <c r="JNV58" s="53"/>
      <c r="JNW58" s="51"/>
      <c r="JNX58" s="51"/>
      <c r="JNY58" s="51"/>
      <c r="JNZ58" s="51"/>
      <c r="JOA58" s="51"/>
      <c r="JOB58" s="51"/>
      <c r="JOC58" s="20"/>
      <c r="JOD58" s="53"/>
      <c r="JOE58" s="51"/>
      <c r="JOF58" s="51"/>
      <c r="JOG58" s="51"/>
      <c r="JOH58" s="51"/>
      <c r="JOI58" s="51"/>
      <c r="JOJ58" s="51"/>
      <c r="JOK58" s="20"/>
      <c r="JOL58" s="53"/>
      <c r="JOM58" s="51"/>
      <c r="JON58" s="51"/>
      <c r="JOO58" s="51"/>
      <c r="JOP58" s="51"/>
      <c r="JOQ58" s="51"/>
      <c r="JOR58" s="51"/>
      <c r="JOS58" s="20"/>
      <c r="JOT58" s="53"/>
      <c r="JOU58" s="51"/>
      <c r="JOV58" s="51"/>
      <c r="JOW58" s="51"/>
      <c r="JOX58" s="51"/>
      <c r="JOY58" s="51"/>
      <c r="JOZ58" s="51"/>
      <c r="JPA58" s="20"/>
      <c r="JPB58" s="53"/>
      <c r="JPC58" s="51"/>
      <c r="JPD58" s="51"/>
      <c r="JPE58" s="51"/>
      <c r="JPF58" s="51"/>
      <c r="JPG58" s="51"/>
      <c r="JPH58" s="51"/>
      <c r="JPI58" s="20"/>
      <c r="JPJ58" s="53"/>
      <c r="JPK58" s="51"/>
      <c r="JPL58" s="51"/>
      <c r="JPM58" s="51"/>
      <c r="JPN58" s="51"/>
      <c r="JPO58" s="51"/>
      <c r="JPP58" s="51"/>
      <c r="JPQ58" s="20"/>
      <c r="JPR58" s="53"/>
      <c r="JPS58" s="51"/>
      <c r="JPT58" s="51"/>
      <c r="JPU58" s="51"/>
      <c r="JPV58" s="51"/>
      <c r="JPW58" s="51"/>
      <c r="JPX58" s="51"/>
      <c r="JPY58" s="20"/>
      <c r="JPZ58" s="53"/>
      <c r="JQA58" s="51"/>
      <c r="JQB58" s="51"/>
      <c r="JQC58" s="51"/>
      <c r="JQD58" s="51"/>
      <c r="JQE58" s="51"/>
      <c r="JQF58" s="51"/>
      <c r="JQG58" s="20"/>
      <c r="JQH58" s="53"/>
      <c r="JQI58" s="51"/>
      <c r="JQJ58" s="51"/>
      <c r="JQK58" s="51"/>
      <c r="JQL58" s="51"/>
      <c r="JQM58" s="51"/>
      <c r="JQN58" s="51"/>
      <c r="JQO58" s="20"/>
      <c r="JQP58" s="53"/>
      <c r="JQQ58" s="51"/>
      <c r="JQR58" s="51"/>
      <c r="JQS58" s="51"/>
      <c r="JQT58" s="51"/>
      <c r="JQU58" s="51"/>
      <c r="JQV58" s="51"/>
      <c r="JQW58" s="20"/>
      <c r="JQX58" s="53"/>
      <c r="JQY58" s="51"/>
      <c r="JQZ58" s="51"/>
      <c r="JRA58" s="51"/>
      <c r="JRB58" s="51"/>
      <c r="JRC58" s="51"/>
      <c r="JRD58" s="51"/>
      <c r="JRE58" s="20"/>
      <c r="JRF58" s="53"/>
      <c r="JRG58" s="51"/>
      <c r="JRH58" s="51"/>
      <c r="JRI58" s="51"/>
      <c r="JRJ58" s="51"/>
      <c r="JRK58" s="51"/>
      <c r="JRL58" s="51"/>
      <c r="JRM58" s="20"/>
      <c r="JRN58" s="53"/>
      <c r="JRO58" s="51"/>
      <c r="JRP58" s="51"/>
      <c r="JRQ58" s="51"/>
      <c r="JRR58" s="51"/>
      <c r="JRS58" s="51"/>
      <c r="JRT58" s="51"/>
      <c r="JRU58" s="20"/>
      <c r="JRV58" s="53"/>
      <c r="JRW58" s="51"/>
      <c r="JRX58" s="51"/>
      <c r="JRY58" s="51"/>
      <c r="JRZ58" s="51"/>
      <c r="JSA58" s="51"/>
      <c r="JSB58" s="51"/>
      <c r="JSC58" s="20"/>
      <c r="JSD58" s="53"/>
      <c r="JSE58" s="51"/>
      <c r="JSF58" s="51"/>
      <c r="JSG58" s="51"/>
      <c r="JSH58" s="51"/>
      <c r="JSI58" s="51"/>
      <c r="JSJ58" s="51"/>
      <c r="JSK58" s="20"/>
      <c r="JSL58" s="53"/>
      <c r="JSM58" s="51"/>
      <c r="JSN58" s="51"/>
      <c r="JSO58" s="51"/>
      <c r="JSP58" s="51"/>
      <c r="JSQ58" s="51"/>
      <c r="JSR58" s="51"/>
      <c r="JSS58" s="20"/>
      <c r="JST58" s="53"/>
      <c r="JSU58" s="51"/>
      <c r="JSV58" s="51"/>
      <c r="JSW58" s="51"/>
      <c r="JSX58" s="51"/>
      <c r="JSY58" s="51"/>
      <c r="JSZ58" s="51"/>
      <c r="JTA58" s="20"/>
      <c r="JTB58" s="53"/>
      <c r="JTC58" s="51"/>
      <c r="JTD58" s="51"/>
      <c r="JTE58" s="51"/>
      <c r="JTF58" s="51"/>
      <c r="JTG58" s="51"/>
      <c r="JTH58" s="51"/>
      <c r="JTI58" s="20"/>
      <c r="JTJ58" s="53"/>
      <c r="JTK58" s="51"/>
      <c r="JTL58" s="51"/>
      <c r="JTM58" s="51"/>
      <c r="JTN58" s="51"/>
      <c r="JTO58" s="51"/>
      <c r="JTP58" s="51"/>
      <c r="JTQ58" s="20"/>
      <c r="JTR58" s="53"/>
      <c r="JTS58" s="51"/>
      <c r="JTT58" s="51"/>
      <c r="JTU58" s="51"/>
      <c r="JTV58" s="51"/>
      <c r="JTW58" s="51"/>
      <c r="JTX58" s="51"/>
      <c r="JTY58" s="20"/>
      <c r="JTZ58" s="53"/>
      <c r="JUA58" s="51"/>
      <c r="JUB58" s="51"/>
      <c r="JUC58" s="51"/>
      <c r="JUD58" s="51"/>
      <c r="JUE58" s="51"/>
      <c r="JUF58" s="51"/>
      <c r="JUG58" s="20"/>
      <c r="JUH58" s="53"/>
      <c r="JUI58" s="51"/>
      <c r="JUJ58" s="51"/>
      <c r="JUK58" s="51"/>
      <c r="JUL58" s="51"/>
      <c r="JUM58" s="51"/>
      <c r="JUN58" s="51"/>
      <c r="JUO58" s="20"/>
      <c r="JUP58" s="53"/>
      <c r="JUQ58" s="51"/>
      <c r="JUR58" s="51"/>
      <c r="JUS58" s="51"/>
      <c r="JUT58" s="51"/>
      <c r="JUU58" s="51"/>
      <c r="JUV58" s="51"/>
      <c r="JUW58" s="20"/>
      <c r="JUX58" s="53"/>
      <c r="JUY58" s="51"/>
      <c r="JUZ58" s="51"/>
      <c r="JVA58" s="51"/>
      <c r="JVB58" s="51"/>
      <c r="JVC58" s="51"/>
      <c r="JVD58" s="51"/>
      <c r="JVE58" s="20"/>
      <c r="JVF58" s="53"/>
      <c r="JVG58" s="51"/>
      <c r="JVH58" s="51"/>
      <c r="JVI58" s="51"/>
      <c r="JVJ58" s="51"/>
      <c r="JVK58" s="51"/>
      <c r="JVL58" s="51"/>
      <c r="JVM58" s="20"/>
      <c r="JVN58" s="53"/>
      <c r="JVO58" s="51"/>
      <c r="JVP58" s="51"/>
      <c r="JVQ58" s="51"/>
      <c r="JVR58" s="51"/>
      <c r="JVS58" s="51"/>
      <c r="JVT58" s="51"/>
      <c r="JVU58" s="20"/>
      <c r="JVV58" s="53"/>
      <c r="JVW58" s="51"/>
      <c r="JVX58" s="51"/>
      <c r="JVY58" s="51"/>
      <c r="JVZ58" s="51"/>
      <c r="JWA58" s="51"/>
      <c r="JWB58" s="51"/>
      <c r="JWC58" s="20"/>
      <c r="JWD58" s="53"/>
      <c r="JWE58" s="51"/>
      <c r="JWF58" s="51"/>
      <c r="JWG58" s="51"/>
      <c r="JWH58" s="51"/>
      <c r="JWI58" s="51"/>
      <c r="JWJ58" s="51"/>
      <c r="JWK58" s="20"/>
      <c r="JWL58" s="53"/>
      <c r="JWM58" s="51"/>
      <c r="JWN58" s="51"/>
      <c r="JWO58" s="51"/>
      <c r="JWP58" s="51"/>
      <c r="JWQ58" s="51"/>
      <c r="JWR58" s="51"/>
      <c r="JWS58" s="20"/>
      <c r="JWT58" s="53"/>
      <c r="JWU58" s="51"/>
      <c r="JWV58" s="51"/>
      <c r="JWW58" s="51"/>
      <c r="JWX58" s="51"/>
      <c r="JWY58" s="51"/>
      <c r="JWZ58" s="51"/>
      <c r="JXA58" s="20"/>
      <c r="JXB58" s="53"/>
      <c r="JXC58" s="51"/>
      <c r="JXD58" s="51"/>
      <c r="JXE58" s="51"/>
      <c r="JXF58" s="51"/>
      <c r="JXG58" s="51"/>
      <c r="JXH58" s="51"/>
      <c r="JXI58" s="20"/>
      <c r="JXJ58" s="53"/>
      <c r="JXK58" s="51"/>
      <c r="JXL58" s="51"/>
      <c r="JXM58" s="51"/>
      <c r="JXN58" s="51"/>
      <c r="JXO58" s="51"/>
      <c r="JXP58" s="51"/>
      <c r="JXQ58" s="20"/>
      <c r="JXR58" s="53"/>
      <c r="JXS58" s="51"/>
      <c r="JXT58" s="51"/>
      <c r="JXU58" s="51"/>
      <c r="JXV58" s="51"/>
      <c r="JXW58" s="51"/>
      <c r="JXX58" s="51"/>
      <c r="JXY58" s="20"/>
      <c r="JXZ58" s="53"/>
      <c r="JYA58" s="51"/>
      <c r="JYB58" s="51"/>
      <c r="JYC58" s="51"/>
      <c r="JYD58" s="51"/>
      <c r="JYE58" s="51"/>
      <c r="JYF58" s="51"/>
      <c r="JYG58" s="20"/>
      <c r="JYH58" s="53"/>
      <c r="JYI58" s="51"/>
      <c r="JYJ58" s="51"/>
      <c r="JYK58" s="51"/>
      <c r="JYL58" s="51"/>
      <c r="JYM58" s="51"/>
      <c r="JYN58" s="51"/>
      <c r="JYO58" s="20"/>
      <c r="JYP58" s="53"/>
      <c r="JYQ58" s="51"/>
      <c r="JYR58" s="51"/>
      <c r="JYS58" s="51"/>
      <c r="JYT58" s="51"/>
      <c r="JYU58" s="51"/>
      <c r="JYV58" s="51"/>
      <c r="JYW58" s="20"/>
      <c r="JYX58" s="53"/>
      <c r="JYY58" s="51"/>
      <c r="JYZ58" s="51"/>
      <c r="JZA58" s="51"/>
      <c r="JZB58" s="51"/>
      <c r="JZC58" s="51"/>
      <c r="JZD58" s="51"/>
      <c r="JZE58" s="20"/>
      <c r="JZF58" s="53"/>
      <c r="JZG58" s="51"/>
      <c r="JZH58" s="51"/>
      <c r="JZI58" s="51"/>
      <c r="JZJ58" s="51"/>
      <c r="JZK58" s="51"/>
      <c r="JZL58" s="51"/>
      <c r="JZM58" s="20"/>
      <c r="JZN58" s="53"/>
      <c r="JZO58" s="51"/>
      <c r="JZP58" s="51"/>
      <c r="JZQ58" s="51"/>
      <c r="JZR58" s="51"/>
      <c r="JZS58" s="51"/>
      <c r="JZT58" s="51"/>
      <c r="JZU58" s="20"/>
      <c r="JZV58" s="53"/>
      <c r="JZW58" s="51"/>
      <c r="JZX58" s="51"/>
      <c r="JZY58" s="51"/>
      <c r="JZZ58" s="51"/>
      <c r="KAA58" s="51"/>
      <c r="KAB58" s="51"/>
      <c r="KAC58" s="20"/>
      <c r="KAD58" s="53"/>
      <c r="KAE58" s="51"/>
      <c r="KAF58" s="51"/>
      <c r="KAG58" s="51"/>
      <c r="KAH58" s="51"/>
      <c r="KAI58" s="51"/>
      <c r="KAJ58" s="51"/>
      <c r="KAK58" s="20"/>
      <c r="KAL58" s="53"/>
      <c r="KAM58" s="51"/>
      <c r="KAN58" s="51"/>
      <c r="KAO58" s="51"/>
      <c r="KAP58" s="51"/>
      <c r="KAQ58" s="51"/>
      <c r="KAR58" s="51"/>
      <c r="KAS58" s="20"/>
      <c r="KAT58" s="53"/>
      <c r="KAU58" s="51"/>
      <c r="KAV58" s="51"/>
      <c r="KAW58" s="51"/>
      <c r="KAX58" s="51"/>
      <c r="KAY58" s="51"/>
      <c r="KAZ58" s="51"/>
      <c r="KBA58" s="20"/>
      <c r="KBB58" s="53"/>
      <c r="KBC58" s="51"/>
      <c r="KBD58" s="51"/>
      <c r="KBE58" s="51"/>
      <c r="KBF58" s="51"/>
      <c r="KBG58" s="51"/>
      <c r="KBH58" s="51"/>
      <c r="KBI58" s="20"/>
      <c r="KBJ58" s="53"/>
      <c r="KBK58" s="51"/>
      <c r="KBL58" s="51"/>
      <c r="KBM58" s="51"/>
      <c r="KBN58" s="51"/>
      <c r="KBO58" s="51"/>
      <c r="KBP58" s="51"/>
      <c r="KBQ58" s="20"/>
      <c r="KBR58" s="53"/>
      <c r="KBS58" s="51"/>
      <c r="KBT58" s="51"/>
      <c r="KBU58" s="51"/>
      <c r="KBV58" s="51"/>
      <c r="KBW58" s="51"/>
      <c r="KBX58" s="51"/>
      <c r="KBY58" s="20"/>
      <c r="KBZ58" s="53"/>
      <c r="KCA58" s="51"/>
      <c r="KCB58" s="51"/>
      <c r="KCC58" s="51"/>
      <c r="KCD58" s="51"/>
      <c r="KCE58" s="51"/>
      <c r="KCF58" s="51"/>
      <c r="KCG58" s="20"/>
      <c r="KCH58" s="53"/>
      <c r="KCI58" s="51"/>
      <c r="KCJ58" s="51"/>
      <c r="KCK58" s="51"/>
      <c r="KCL58" s="51"/>
      <c r="KCM58" s="51"/>
      <c r="KCN58" s="51"/>
      <c r="KCO58" s="20"/>
      <c r="KCP58" s="53"/>
      <c r="KCQ58" s="51"/>
      <c r="KCR58" s="51"/>
      <c r="KCS58" s="51"/>
      <c r="KCT58" s="51"/>
      <c r="KCU58" s="51"/>
      <c r="KCV58" s="51"/>
      <c r="KCW58" s="20"/>
      <c r="KCX58" s="53"/>
      <c r="KCY58" s="51"/>
      <c r="KCZ58" s="51"/>
      <c r="KDA58" s="51"/>
      <c r="KDB58" s="51"/>
      <c r="KDC58" s="51"/>
      <c r="KDD58" s="51"/>
      <c r="KDE58" s="20"/>
      <c r="KDF58" s="53"/>
      <c r="KDG58" s="51"/>
      <c r="KDH58" s="51"/>
      <c r="KDI58" s="51"/>
      <c r="KDJ58" s="51"/>
      <c r="KDK58" s="51"/>
      <c r="KDL58" s="51"/>
      <c r="KDM58" s="20"/>
      <c r="KDN58" s="53"/>
      <c r="KDO58" s="51"/>
      <c r="KDP58" s="51"/>
      <c r="KDQ58" s="51"/>
      <c r="KDR58" s="51"/>
      <c r="KDS58" s="51"/>
      <c r="KDT58" s="51"/>
      <c r="KDU58" s="20"/>
      <c r="KDV58" s="53"/>
      <c r="KDW58" s="51"/>
      <c r="KDX58" s="51"/>
      <c r="KDY58" s="51"/>
      <c r="KDZ58" s="51"/>
      <c r="KEA58" s="51"/>
      <c r="KEB58" s="51"/>
      <c r="KEC58" s="20"/>
      <c r="KED58" s="53"/>
      <c r="KEE58" s="51"/>
      <c r="KEF58" s="51"/>
      <c r="KEG58" s="51"/>
      <c r="KEH58" s="51"/>
      <c r="KEI58" s="51"/>
      <c r="KEJ58" s="51"/>
      <c r="KEK58" s="20"/>
      <c r="KEL58" s="53"/>
      <c r="KEM58" s="51"/>
      <c r="KEN58" s="51"/>
      <c r="KEO58" s="51"/>
      <c r="KEP58" s="51"/>
      <c r="KEQ58" s="51"/>
      <c r="KER58" s="51"/>
      <c r="KES58" s="20"/>
      <c r="KET58" s="53"/>
      <c r="KEU58" s="51"/>
      <c r="KEV58" s="51"/>
      <c r="KEW58" s="51"/>
      <c r="KEX58" s="51"/>
      <c r="KEY58" s="51"/>
      <c r="KEZ58" s="51"/>
      <c r="KFA58" s="20"/>
      <c r="KFB58" s="53"/>
      <c r="KFC58" s="51"/>
      <c r="KFD58" s="51"/>
      <c r="KFE58" s="51"/>
      <c r="KFF58" s="51"/>
      <c r="KFG58" s="51"/>
      <c r="KFH58" s="51"/>
      <c r="KFI58" s="20"/>
      <c r="KFJ58" s="53"/>
      <c r="KFK58" s="51"/>
      <c r="KFL58" s="51"/>
      <c r="KFM58" s="51"/>
      <c r="KFN58" s="51"/>
      <c r="KFO58" s="51"/>
      <c r="KFP58" s="51"/>
      <c r="KFQ58" s="20"/>
      <c r="KFR58" s="53"/>
      <c r="KFS58" s="51"/>
      <c r="KFT58" s="51"/>
      <c r="KFU58" s="51"/>
      <c r="KFV58" s="51"/>
      <c r="KFW58" s="51"/>
      <c r="KFX58" s="51"/>
      <c r="KFY58" s="20"/>
      <c r="KFZ58" s="53"/>
      <c r="KGA58" s="51"/>
      <c r="KGB58" s="51"/>
      <c r="KGC58" s="51"/>
      <c r="KGD58" s="51"/>
      <c r="KGE58" s="51"/>
      <c r="KGF58" s="51"/>
      <c r="KGG58" s="20"/>
      <c r="KGH58" s="53"/>
      <c r="KGI58" s="51"/>
      <c r="KGJ58" s="51"/>
      <c r="KGK58" s="51"/>
      <c r="KGL58" s="51"/>
      <c r="KGM58" s="51"/>
      <c r="KGN58" s="51"/>
      <c r="KGO58" s="20"/>
      <c r="KGP58" s="53"/>
      <c r="KGQ58" s="51"/>
      <c r="KGR58" s="51"/>
      <c r="KGS58" s="51"/>
      <c r="KGT58" s="51"/>
      <c r="KGU58" s="51"/>
      <c r="KGV58" s="51"/>
      <c r="KGW58" s="20"/>
      <c r="KGX58" s="53"/>
      <c r="KGY58" s="51"/>
      <c r="KGZ58" s="51"/>
      <c r="KHA58" s="51"/>
      <c r="KHB58" s="51"/>
      <c r="KHC58" s="51"/>
      <c r="KHD58" s="51"/>
      <c r="KHE58" s="20"/>
      <c r="KHF58" s="53"/>
      <c r="KHG58" s="51"/>
      <c r="KHH58" s="51"/>
      <c r="KHI58" s="51"/>
      <c r="KHJ58" s="51"/>
      <c r="KHK58" s="51"/>
      <c r="KHL58" s="51"/>
      <c r="KHM58" s="20"/>
      <c r="KHN58" s="53"/>
      <c r="KHO58" s="51"/>
      <c r="KHP58" s="51"/>
      <c r="KHQ58" s="51"/>
      <c r="KHR58" s="51"/>
      <c r="KHS58" s="51"/>
      <c r="KHT58" s="51"/>
      <c r="KHU58" s="20"/>
      <c r="KHV58" s="53"/>
      <c r="KHW58" s="51"/>
      <c r="KHX58" s="51"/>
      <c r="KHY58" s="51"/>
      <c r="KHZ58" s="51"/>
      <c r="KIA58" s="51"/>
      <c r="KIB58" s="51"/>
      <c r="KIC58" s="20"/>
      <c r="KID58" s="53"/>
      <c r="KIE58" s="51"/>
      <c r="KIF58" s="51"/>
      <c r="KIG58" s="51"/>
      <c r="KIH58" s="51"/>
      <c r="KII58" s="51"/>
      <c r="KIJ58" s="51"/>
      <c r="KIK58" s="20"/>
      <c r="KIL58" s="53"/>
      <c r="KIM58" s="51"/>
      <c r="KIN58" s="51"/>
      <c r="KIO58" s="51"/>
      <c r="KIP58" s="51"/>
      <c r="KIQ58" s="51"/>
      <c r="KIR58" s="51"/>
      <c r="KIS58" s="20"/>
      <c r="KIT58" s="53"/>
      <c r="KIU58" s="51"/>
      <c r="KIV58" s="51"/>
      <c r="KIW58" s="51"/>
      <c r="KIX58" s="51"/>
      <c r="KIY58" s="51"/>
      <c r="KIZ58" s="51"/>
      <c r="KJA58" s="20"/>
      <c r="KJB58" s="53"/>
      <c r="KJC58" s="51"/>
      <c r="KJD58" s="51"/>
      <c r="KJE58" s="51"/>
      <c r="KJF58" s="51"/>
      <c r="KJG58" s="51"/>
      <c r="KJH58" s="51"/>
      <c r="KJI58" s="20"/>
      <c r="KJJ58" s="53"/>
      <c r="KJK58" s="51"/>
      <c r="KJL58" s="51"/>
      <c r="KJM58" s="51"/>
      <c r="KJN58" s="51"/>
      <c r="KJO58" s="51"/>
      <c r="KJP58" s="51"/>
      <c r="KJQ58" s="20"/>
      <c r="KJR58" s="53"/>
      <c r="KJS58" s="51"/>
      <c r="KJT58" s="51"/>
      <c r="KJU58" s="51"/>
      <c r="KJV58" s="51"/>
      <c r="KJW58" s="51"/>
      <c r="KJX58" s="51"/>
      <c r="KJY58" s="20"/>
      <c r="KJZ58" s="53"/>
      <c r="KKA58" s="51"/>
      <c r="KKB58" s="51"/>
      <c r="KKC58" s="51"/>
      <c r="KKD58" s="51"/>
      <c r="KKE58" s="51"/>
      <c r="KKF58" s="51"/>
      <c r="KKG58" s="20"/>
      <c r="KKH58" s="53"/>
      <c r="KKI58" s="51"/>
      <c r="KKJ58" s="51"/>
      <c r="KKK58" s="51"/>
      <c r="KKL58" s="51"/>
      <c r="KKM58" s="51"/>
      <c r="KKN58" s="51"/>
      <c r="KKO58" s="20"/>
      <c r="KKP58" s="53"/>
      <c r="KKQ58" s="51"/>
      <c r="KKR58" s="51"/>
      <c r="KKS58" s="51"/>
      <c r="KKT58" s="51"/>
      <c r="KKU58" s="51"/>
      <c r="KKV58" s="51"/>
      <c r="KKW58" s="20"/>
      <c r="KKX58" s="53"/>
      <c r="KKY58" s="51"/>
      <c r="KKZ58" s="51"/>
      <c r="KLA58" s="51"/>
      <c r="KLB58" s="51"/>
      <c r="KLC58" s="51"/>
      <c r="KLD58" s="51"/>
      <c r="KLE58" s="20"/>
      <c r="KLF58" s="53"/>
      <c r="KLG58" s="51"/>
      <c r="KLH58" s="51"/>
      <c r="KLI58" s="51"/>
      <c r="KLJ58" s="51"/>
      <c r="KLK58" s="51"/>
      <c r="KLL58" s="51"/>
      <c r="KLM58" s="20"/>
      <c r="KLN58" s="53"/>
      <c r="KLO58" s="51"/>
      <c r="KLP58" s="51"/>
      <c r="KLQ58" s="51"/>
      <c r="KLR58" s="51"/>
      <c r="KLS58" s="51"/>
      <c r="KLT58" s="51"/>
      <c r="KLU58" s="20"/>
      <c r="KLV58" s="53"/>
      <c r="KLW58" s="51"/>
      <c r="KLX58" s="51"/>
      <c r="KLY58" s="51"/>
      <c r="KLZ58" s="51"/>
      <c r="KMA58" s="51"/>
      <c r="KMB58" s="51"/>
      <c r="KMC58" s="20"/>
      <c r="KMD58" s="53"/>
      <c r="KME58" s="51"/>
      <c r="KMF58" s="51"/>
      <c r="KMG58" s="51"/>
      <c r="KMH58" s="51"/>
      <c r="KMI58" s="51"/>
      <c r="KMJ58" s="51"/>
      <c r="KMK58" s="20"/>
      <c r="KML58" s="53"/>
      <c r="KMM58" s="51"/>
      <c r="KMN58" s="51"/>
      <c r="KMO58" s="51"/>
      <c r="KMP58" s="51"/>
      <c r="KMQ58" s="51"/>
      <c r="KMR58" s="51"/>
      <c r="KMS58" s="20"/>
      <c r="KMT58" s="53"/>
      <c r="KMU58" s="51"/>
      <c r="KMV58" s="51"/>
      <c r="KMW58" s="51"/>
      <c r="KMX58" s="51"/>
      <c r="KMY58" s="51"/>
      <c r="KMZ58" s="51"/>
      <c r="KNA58" s="20"/>
      <c r="KNB58" s="53"/>
      <c r="KNC58" s="51"/>
      <c r="KND58" s="51"/>
      <c r="KNE58" s="51"/>
      <c r="KNF58" s="51"/>
      <c r="KNG58" s="51"/>
      <c r="KNH58" s="51"/>
      <c r="KNI58" s="20"/>
      <c r="KNJ58" s="53"/>
      <c r="KNK58" s="51"/>
      <c r="KNL58" s="51"/>
      <c r="KNM58" s="51"/>
      <c r="KNN58" s="51"/>
      <c r="KNO58" s="51"/>
      <c r="KNP58" s="51"/>
      <c r="KNQ58" s="20"/>
      <c r="KNR58" s="53"/>
      <c r="KNS58" s="51"/>
      <c r="KNT58" s="51"/>
      <c r="KNU58" s="51"/>
      <c r="KNV58" s="51"/>
      <c r="KNW58" s="51"/>
      <c r="KNX58" s="51"/>
      <c r="KNY58" s="20"/>
      <c r="KNZ58" s="53"/>
      <c r="KOA58" s="51"/>
      <c r="KOB58" s="51"/>
      <c r="KOC58" s="51"/>
      <c r="KOD58" s="51"/>
      <c r="KOE58" s="51"/>
      <c r="KOF58" s="51"/>
      <c r="KOG58" s="20"/>
      <c r="KOH58" s="53"/>
      <c r="KOI58" s="51"/>
      <c r="KOJ58" s="51"/>
      <c r="KOK58" s="51"/>
      <c r="KOL58" s="51"/>
      <c r="KOM58" s="51"/>
      <c r="KON58" s="51"/>
      <c r="KOO58" s="20"/>
      <c r="KOP58" s="53"/>
      <c r="KOQ58" s="51"/>
      <c r="KOR58" s="51"/>
      <c r="KOS58" s="51"/>
      <c r="KOT58" s="51"/>
      <c r="KOU58" s="51"/>
      <c r="KOV58" s="51"/>
      <c r="KOW58" s="20"/>
      <c r="KOX58" s="53"/>
      <c r="KOY58" s="51"/>
      <c r="KOZ58" s="51"/>
      <c r="KPA58" s="51"/>
      <c r="KPB58" s="51"/>
      <c r="KPC58" s="51"/>
      <c r="KPD58" s="51"/>
      <c r="KPE58" s="20"/>
      <c r="KPF58" s="53"/>
      <c r="KPG58" s="51"/>
      <c r="KPH58" s="51"/>
      <c r="KPI58" s="51"/>
      <c r="KPJ58" s="51"/>
      <c r="KPK58" s="51"/>
      <c r="KPL58" s="51"/>
      <c r="KPM58" s="20"/>
      <c r="KPN58" s="53"/>
      <c r="KPO58" s="51"/>
      <c r="KPP58" s="51"/>
      <c r="KPQ58" s="51"/>
      <c r="KPR58" s="51"/>
      <c r="KPS58" s="51"/>
      <c r="KPT58" s="51"/>
      <c r="KPU58" s="20"/>
      <c r="KPV58" s="53"/>
      <c r="KPW58" s="51"/>
      <c r="KPX58" s="51"/>
      <c r="KPY58" s="51"/>
      <c r="KPZ58" s="51"/>
      <c r="KQA58" s="51"/>
      <c r="KQB58" s="51"/>
      <c r="KQC58" s="20"/>
      <c r="KQD58" s="53"/>
      <c r="KQE58" s="51"/>
      <c r="KQF58" s="51"/>
      <c r="KQG58" s="51"/>
      <c r="KQH58" s="51"/>
      <c r="KQI58" s="51"/>
      <c r="KQJ58" s="51"/>
      <c r="KQK58" s="20"/>
      <c r="KQL58" s="53"/>
      <c r="KQM58" s="51"/>
      <c r="KQN58" s="51"/>
      <c r="KQO58" s="51"/>
      <c r="KQP58" s="51"/>
      <c r="KQQ58" s="51"/>
      <c r="KQR58" s="51"/>
      <c r="KQS58" s="20"/>
      <c r="KQT58" s="53"/>
      <c r="KQU58" s="51"/>
      <c r="KQV58" s="51"/>
      <c r="KQW58" s="51"/>
      <c r="KQX58" s="51"/>
      <c r="KQY58" s="51"/>
      <c r="KQZ58" s="51"/>
      <c r="KRA58" s="20"/>
      <c r="KRB58" s="53"/>
      <c r="KRC58" s="51"/>
      <c r="KRD58" s="51"/>
      <c r="KRE58" s="51"/>
      <c r="KRF58" s="51"/>
      <c r="KRG58" s="51"/>
      <c r="KRH58" s="51"/>
      <c r="KRI58" s="20"/>
      <c r="KRJ58" s="53"/>
      <c r="KRK58" s="51"/>
      <c r="KRL58" s="51"/>
      <c r="KRM58" s="51"/>
      <c r="KRN58" s="51"/>
      <c r="KRO58" s="51"/>
      <c r="KRP58" s="51"/>
      <c r="KRQ58" s="20"/>
      <c r="KRR58" s="53"/>
      <c r="KRS58" s="51"/>
      <c r="KRT58" s="51"/>
      <c r="KRU58" s="51"/>
      <c r="KRV58" s="51"/>
      <c r="KRW58" s="51"/>
      <c r="KRX58" s="51"/>
      <c r="KRY58" s="20"/>
      <c r="KRZ58" s="53"/>
      <c r="KSA58" s="51"/>
      <c r="KSB58" s="51"/>
      <c r="KSC58" s="51"/>
      <c r="KSD58" s="51"/>
      <c r="KSE58" s="51"/>
      <c r="KSF58" s="51"/>
      <c r="KSG58" s="20"/>
      <c r="KSH58" s="53"/>
      <c r="KSI58" s="51"/>
      <c r="KSJ58" s="51"/>
      <c r="KSK58" s="51"/>
      <c r="KSL58" s="51"/>
      <c r="KSM58" s="51"/>
      <c r="KSN58" s="51"/>
      <c r="KSO58" s="20"/>
      <c r="KSP58" s="53"/>
      <c r="KSQ58" s="51"/>
      <c r="KSR58" s="51"/>
      <c r="KSS58" s="51"/>
      <c r="KST58" s="51"/>
      <c r="KSU58" s="51"/>
      <c r="KSV58" s="51"/>
      <c r="KSW58" s="20"/>
      <c r="KSX58" s="53"/>
      <c r="KSY58" s="51"/>
      <c r="KSZ58" s="51"/>
      <c r="KTA58" s="51"/>
      <c r="KTB58" s="51"/>
      <c r="KTC58" s="51"/>
      <c r="KTD58" s="51"/>
      <c r="KTE58" s="20"/>
      <c r="KTF58" s="53"/>
      <c r="KTG58" s="51"/>
      <c r="KTH58" s="51"/>
      <c r="KTI58" s="51"/>
      <c r="KTJ58" s="51"/>
      <c r="KTK58" s="51"/>
      <c r="KTL58" s="51"/>
      <c r="KTM58" s="20"/>
      <c r="KTN58" s="53"/>
      <c r="KTO58" s="51"/>
      <c r="KTP58" s="51"/>
      <c r="KTQ58" s="51"/>
      <c r="KTR58" s="51"/>
      <c r="KTS58" s="51"/>
      <c r="KTT58" s="51"/>
      <c r="KTU58" s="20"/>
      <c r="KTV58" s="53"/>
      <c r="KTW58" s="51"/>
      <c r="KTX58" s="51"/>
      <c r="KTY58" s="51"/>
      <c r="KTZ58" s="51"/>
      <c r="KUA58" s="51"/>
      <c r="KUB58" s="51"/>
      <c r="KUC58" s="20"/>
      <c r="KUD58" s="53"/>
      <c r="KUE58" s="51"/>
      <c r="KUF58" s="51"/>
      <c r="KUG58" s="51"/>
      <c r="KUH58" s="51"/>
      <c r="KUI58" s="51"/>
      <c r="KUJ58" s="51"/>
      <c r="KUK58" s="20"/>
      <c r="KUL58" s="53"/>
      <c r="KUM58" s="51"/>
      <c r="KUN58" s="51"/>
      <c r="KUO58" s="51"/>
      <c r="KUP58" s="51"/>
      <c r="KUQ58" s="51"/>
      <c r="KUR58" s="51"/>
      <c r="KUS58" s="20"/>
      <c r="KUT58" s="53"/>
      <c r="KUU58" s="51"/>
      <c r="KUV58" s="51"/>
      <c r="KUW58" s="51"/>
      <c r="KUX58" s="51"/>
      <c r="KUY58" s="51"/>
      <c r="KUZ58" s="51"/>
      <c r="KVA58" s="20"/>
      <c r="KVB58" s="53"/>
      <c r="KVC58" s="51"/>
      <c r="KVD58" s="51"/>
      <c r="KVE58" s="51"/>
      <c r="KVF58" s="51"/>
      <c r="KVG58" s="51"/>
      <c r="KVH58" s="51"/>
      <c r="KVI58" s="20"/>
      <c r="KVJ58" s="53"/>
      <c r="KVK58" s="51"/>
      <c r="KVL58" s="51"/>
      <c r="KVM58" s="51"/>
      <c r="KVN58" s="51"/>
      <c r="KVO58" s="51"/>
      <c r="KVP58" s="51"/>
      <c r="KVQ58" s="20"/>
      <c r="KVR58" s="53"/>
      <c r="KVS58" s="51"/>
      <c r="KVT58" s="51"/>
      <c r="KVU58" s="51"/>
      <c r="KVV58" s="51"/>
      <c r="KVW58" s="51"/>
      <c r="KVX58" s="51"/>
      <c r="KVY58" s="20"/>
      <c r="KVZ58" s="53"/>
      <c r="KWA58" s="51"/>
      <c r="KWB58" s="51"/>
      <c r="KWC58" s="51"/>
      <c r="KWD58" s="51"/>
      <c r="KWE58" s="51"/>
      <c r="KWF58" s="51"/>
      <c r="KWG58" s="20"/>
      <c r="KWH58" s="53"/>
      <c r="KWI58" s="51"/>
      <c r="KWJ58" s="51"/>
      <c r="KWK58" s="51"/>
      <c r="KWL58" s="51"/>
      <c r="KWM58" s="51"/>
      <c r="KWN58" s="51"/>
      <c r="KWO58" s="20"/>
      <c r="KWP58" s="53"/>
      <c r="KWQ58" s="51"/>
      <c r="KWR58" s="51"/>
      <c r="KWS58" s="51"/>
      <c r="KWT58" s="51"/>
      <c r="KWU58" s="51"/>
      <c r="KWV58" s="51"/>
      <c r="KWW58" s="20"/>
      <c r="KWX58" s="53"/>
      <c r="KWY58" s="51"/>
      <c r="KWZ58" s="51"/>
      <c r="KXA58" s="51"/>
      <c r="KXB58" s="51"/>
      <c r="KXC58" s="51"/>
      <c r="KXD58" s="51"/>
      <c r="KXE58" s="20"/>
      <c r="KXF58" s="53"/>
      <c r="KXG58" s="51"/>
      <c r="KXH58" s="51"/>
      <c r="KXI58" s="51"/>
      <c r="KXJ58" s="51"/>
      <c r="KXK58" s="51"/>
      <c r="KXL58" s="51"/>
      <c r="KXM58" s="20"/>
      <c r="KXN58" s="53"/>
      <c r="KXO58" s="51"/>
      <c r="KXP58" s="51"/>
      <c r="KXQ58" s="51"/>
      <c r="KXR58" s="51"/>
      <c r="KXS58" s="51"/>
      <c r="KXT58" s="51"/>
      <c r="KXU58" s="20"/>
      <c r="KXV58" s="53"/>
      <c r="KXW58" s="51"/>
      <c r="KXX58" s="51"/>
      <c r="KXY58" s="51"/>
      <c r="KXZ58" s="51"/>
      <c r="KYA58" s="51"/>
      <c r="KYB58" s="51"/>
      <c r="KYC58" s="20"/>
      <c r="KYD58" s="53"/>
      <c r="KYE58" s="51"/>
      <c r="KYF58" s="51"/>
      <c r="KYG58" s="51"/>
      <c r="KYH58" s="51"/>
      <c r="KYI58" s="51"/>
      <c r="KYJ58" s="51"/>
      <c r="KYK58" s="20"/>
      <c r="KYL58" s="53"/>
      <c r="KYM58" s="51"/>
      <c r="KYN58" s="51"/>
      <c r="KYO58" s="51"/>
      <c r="KYP58" s="51"/>
      <c r="KYQ58" s="51"/>
      <c r="KYR58" s="51"/>
      <c r="KYS58" s="20"/>
      <c r="KYT58" s="53"/>
      <c r="KYU58" s="51"/>
      <c r="KYV58" s="51"/>
      <c r="KYW58" s="51"/>
      <c r="KYX58" s="51"/>
      <c r="KYY58" s="51"/>
      <c r="KYZ58" s="51"/>
      <c r="KZA58" s="20"/>
      <c r="KZB58" s="53"/>
      <c r="KZC58" s="51"/>
      <c r="KZD58" s="51"/>
      <c r="KZE58" s="51"/>
      <c r="KZF58" s="51"/>
      <c r="KZG58" s="51"/>
      <c r="KZH58" s="51"/>
      <c r="KZI58" s="20"/>
      <c r="KZJ58" s="53"/>
      <c r="KZK58" s="51"/>
      <c r="KZL58" s="51"/>
      <c r="KZM58" s="51"/>
      <c r="KZN58" s="51"/>
      <c r="KZO58" s="51"/>
      <c r="KZP58" s="51"/>
      <c r="KZQ58" s="20"/>
      <c r="KZR58" s="53"/>
      <c r="KZS58" s="51"/>
      <c r="KZT58" s="51"/>
      <c r="KZU58" s="51"/>
      <c r="KZV58" s="51"/>
      <c r="KZW58" s="51"/>
      <c r="KZX58" s="51"/>
      <c r="KZY58" s="20"/>
      <c r="KZZ58" s="53"/>
      <c r="LAA58" s="51"/>
      <c r="LAB58" s="51"/>
      <c r="LAC58" s="51"/>
      <c r="LAD58" s="51"/>
      <c r="LAE58" s="51"/>
      <c r="LAF58" s="51"/>
      <c r="LAG58" s="20"/>
      <c r="LAH58" s="53"/>
      <c r="LAI58" s="51"/>
      <c r="LAJ58" s="51"/>
      <c r="LAK58" s="51"/>
      <c r="LAL58" s="51"/>
      <c r="LAM58" s="51"/>
      <c r="LAN58" s="51"/>
      <c r="LAO58" s="20"/>
      <c r="LAP58" s="53"/>
      <c r="LAQ58" s="51"/>
      <c r="LAR58" s="51"/>
      <c r="LAS58" s="51"/>
      <c r="LAT58" s="51"/>
      <c r="LAU58" s="51"/>
      <c r="LAV58" s="51"/>
      <c r="LAW58" s="20"/>
      <c r="LAX58" s="53"/>
      <c r="LAY58" s="51"/>
      <c r="LAZ58" s="51"/>
      <c r="LBA58" s="51"/>
      <c r="LBB58" s="51"/>
      <c r="LBC58" s="51"/>
      <c r="LBD58" s="51"/>
      <c r="LBE58" s="20"/>
      <c r="LBF58" s="53"/>
      <c r="LBG58" s="51"/>
      <c r="LBH58" s="51"/>
      <c r="LBI58" s="51"/>
      <c r="LBJ58" s="51"/>
      <c r="LBK58" s="51"/>
      <c r="LBL58" s="51"/>
      <c r="LBM58" s="20"/>
      <c r="LBN58" s="53"/>
      <c r="LBO58" s="51"/>
      <c r="LBP58" s="51"/>
      <c r="LBQ58" s="51"/>
      <c r="LBR58" s="51"/>
      <c r="LBS58" s="51"/>
      <c r="LBT58" s="51"/>
      <c r="LBU58" s="20"/>
      <c r="LBV58" s="53"/>
      <c r="LBW58" s="51"/>
      <c r="LBX58" s="51"/>
      <c r="LBY58" s="51"/>
      <c r="LBZ58" s="51"/>
      <c r="LCA58" s="51"/>
      <c r="LCB58" s="51"/>
      <c r="LCC58" s="20"/>
      <c r="LCD58" s="53"/>
      <c r="LCE58" s="51"/>
      <c r="LCF58" s="51"/>
      <c r="LCG58" s="51"/>
      <c r="LCH58" s="51"/>
      <c r="LCI58" s="51"/>
      <c r="LCJ58" s="51"/>
      <c r="LCK58" s="20"/>
      <c r="LCL58" s="53"/>
      <c r="LCM58" s="51"/>
      <c r="LCN58" s="51"/>
      <c r="LCO58" s="51"/>
      <c r="LCP58" s="51"/>
      <c r="LCQ58" s="51"/>
      <c r="LCR58" s="51"/>
      <c r="LCS58" s="20"/>
      <c r="LCT58" s="53"/>
      <c r="LCU58" s="51"/>
      <c r="LCV58" s="51"/>
      <c r="LCW58" s="51"/>
      <c r="LCX58" s="51"/>
      <c r="LCY58" s="51"/>
      <c r="LCZ58" s="51"/>
      <c r="LDA58" s="20"/>
      <c r="LDB58" s="53"/>
      <c r="LDC58" s="51"/>
      <c r="LDD58" s="51"/>
      <c r="LDE58" s="51"/>
      <c r="LDF58" s="51"/>
      <c r="LDG58" s="51"/>
      <c r="LDH58" s="51"/>
      <c r="LDI58" s="20"/>
      <c r="LDJ58" s="53"/>
      <c r="LDK58" s="51"/>
      <c r="LDL58" s="51"/>
      <c r="LDM58" s="51"/>
      <c r="LDN58" s="51"/>
      <c r="LDO58" s="51"/>
      <c r="LDP58" s="51"/>
      <c r="LDQ58" s="20"/>
      <c r="LDR58" s="53"/>
      <c r="LDS58" s="51"/>
      <c r="LDT58" s="51"/>
      <c r="LDU58" s="51"/>
      <c r="LDV58" s="51"/>
      <c r="LDW58" s="51"/>
      <c r="LDX58" s="51"/>
      <c r="LDY58" s="20"/>
      <c r="LDZ58" s="53"/>
      <c r="LEA58" s="51"/>
      <c r="LEB58" s="51"/>
      <c r="LEC58" s="51"/>
      <c r="LED58" s="51"/>
      <c r="LEE58" s="51"/>
      <c r="LEF58" s="51"/>
      <c r="LEG58" s="20"/>
      <c r="LEH58" s="53"/>
      <c r="LEI58" s="51"/>
      <c r="LEJ58" s="51"/>
      <c r="LEK58" s="51"/>
      <c r="LEL58" s="51"/>
      <c r="LEM58" s="51"/>
      <c r="LEN58" s="51"/>
      <c r="LEO58" s="20"/>
      <c r="LEP58" s="53"/>
      <c r="LEQ58" s="51"/>
      <c r="LER58" s="51"/>
      <c r="LES58" s="51"/>
      <c r="LET58" s="51"/>
      <c r="LEU58" s="51"/>
      <c r="LEV58" s="51"/>
      <c r="LEW58" s="20"/>
      <c r="LEX58" s="53"/>
      <c r="LEY58" s="51"/>
      <c r="LEZ58" s="51"/>
      <c r="LFA58" s="51"/>
      <c r="LFB58" s="51"/>
      <c r="LFC58" s="51"/>
      <c r="LFD58" s="51"/>
      <c r="LFE58" s="20"/>
      <c r="LFF58" s="53"/>
      <c r="LFG58" s="51"/>
      <c r="LFH58" s="51"/>
      <c r="LFI58" s="51"/>
      <c r="LFJ58" s="51"/>
      <c r="LFK58" s="51"/>
      <c r="LFL58" s="51"/>
      <c r="LFM58" s="20"/>
      <c r="LFN58" s="53"/>
      <c r="LFO58" s="51"/>
      <c r="LFP58" s="51"/>
      <c r="LFQ58" s="51"/>
      <c r="LFR58" s="51"/>
      <c r="LFS58" s="51"/>
      <c r="LFT58" s="51"/>
      <c r="LFU58" s="20"/>
      <c r="LFV58" s="53"/>
      <c r="LFW58" s="51"/>
      <c r="LFX58" s="51"/>
      <c r="LFY58" s="51"/>
      <c r="LFZ58" s="51"/>
      <c r="LGA58" s="51"/>
      <c r="LGB58" s="51"/>
      <c r="LGC58" s="20"/>
      <c r="LGD58" s="53"/>
      <c r="LGE58" s="51"/>
      <c r="LGF58" s="51"/>
      <c r="LGG58" s="51"/>
      <c r="LGH58" s="51"/>
      <c r="LGI58" s="51"/>
      <c r="LGJ58" s="51"/>
      <c r="LGK58" s="20"/>
      <c r="LGL58" s="53"/>
      <c r="LGM58" s="51"/>
      <c r="LGN58" s="51"/>
      <c r="LGO58" s="51"/>
      <c r="LGP58" s="51"/>
      <c r="LGQ58" s="51"/>
      <c r="LGR58" s="51"/>
      <c r="LGS58" s="20"/>
      <c r="LGT58" s="53"/>
      <c r="LGU58" s="51"/>
      <c r="LGV58" s="51"/>
      <c r="LGW58" s="51"/>
      <c r="LGX58" s="51"/>
      <c r="LGY58" s="51"/>
      <c r="LGZ58" s="51"/>
      <c r="LHA58" s="20"/>
      <c r="LHB58" s="53"/>
      <c r="LHC58" s="51"/>
      <c r="LHD58" s="51"/>
      <c r="LHE58" s="51"/>
      <c r="LHF58" s="51"/>
      <c r="LHG58" s="51"/>
      <c r="LHH58" s="51"/>
      <c r="LHI58" s="20"/>
      <c r="LHJ58" s="53"/>
      <c r="LHK58" s="51"/>
      <c r="LHL58" s="51"/>
      <c r="LHM58" s="51"/>
      <c r="LHN58" s="51"/>
      <c r="LHO58" s="51"/>
      <c r="LHP58" s="51"/>
      <c r="LHQ58" s="20"/>
      <c r="LHR58" s="53"/>
      <c r="LHS58" s="51"/>
      <c r="LHT58" s="51"/>
      <c r="LHU58" s="51"/>
      <c r="LHV58" s="51"/>
      <c r="LHW58" s="51"/>
      <c r="LHX58" s="51"/>
      <c r="LHY58" s="20"/>
      <c r="LHZ58" s="53"/>
      <c r="LIA58" s="51"/>
      <c r="LIB58" s="51"/>
      <c r="LIC58" s="51"/>
      <c r="LID58" s="51"/>
      <c r="LIE58" s="51"/>
      <c r="LIF58" s="51"/>
      <c r="LIG58" s="20"/>
      <c r="LIH58" s="53"/>
      <c r="LII58" s="51"/>
      <c r="LIJ58" s="51"/>
      <c r="LIK58" s="51"/>
      <c r="LIL58" s="51"/>
      <c r="LIM58" s="51"/>
      <c r="LIN58" s="51"/>
      <c r="LIO58" s="20"/>
      <c r="LIP58" s="53"/>
      <c r="LIQ58" s="51"/>
      <c r="LIR58" s="51"/>
      <c r="LIS58" s="51"/>
      <c r="LIT58" s="51"/>
      <c r="LIU58" s="51"/>
      <c r="LIV58" s="51"/>
      <c r="LIW58" s="20"/>
      <c r="LIX58" s="53"/>
      <c r="LIY58" s="51"/>
      <c r="LIZ58" s="51"/>
      <c r="LJA58" s="51"/>
      <c r="LJB58" s="51"/>
      <c r="LJC58" s="51"/>
      <c r="LJD58" s="51"/>
      <c r="LJE58" s="20"/>
      <c r="LJF58" s="53"/>
      <c r="LJG58" s="51"/>
      <c r="LJH58" s="51"/>
      <c r="LJI58" s="51"/>
      <c r="LJJ58" s="51"/>
      <c r="LJK58" s="51"/>
      <c r="LJL58" s="51"/>
      <c r="LJM58" s="20"/>
      <c r="LJN58" s="53"/>
      <c r="LJO58" s="51"/>
      <c r="LJP58" s="51"/>
      <c r="LJQ58" s="51"/>
      <c r="LJR58" s="51"/>
      <c r="LJS58" s="51"/>
      <c r="LJT58" s="51"/>
      <c r="LJU58" s="20"/>
      <c r="LJV58" s="53"/>
      <c r="LJW58" s="51"/>
      <c r="LJX58" s="51"/>
      <c r="LJY58" s="51"/>
      <c r="LJZ58" s="51"/>
      <c r="LKA58" s="51"/>
      <c r="LKB58" s="51"/>
      <c r="LKC58" s="20"/>
      <c r="LKD58" s="53"/>
      <c r="LKE58" s="51"/>
      <c r="LKF58" s="51"/>
      <c r="LKG58" s="51"/>
      <c r="LKH58" s="51"/>
      <c r="LKI58" s="51"/>
      <c r="LKJ58" s="51"/>
      <c r="LKK58" s="20"/>
      <c r="LKL58" s="53"/>
      <c r="LKM58" s="51"/>
      <c r="LKN58" s="51"/>
      <c r="LKO58" s="51"/>
      <c r="LKP58" s="51"/>
      <c r="LKQ58" s="51"/>
      <c r="LKR58" s="51"/>
      <c r="LKS58" s="20"/>
      <c r="LKT58" s="53"/>
      <c r="LKU58" s="51"/>
      <c r="LKV58" s="51"/>
      <c r="LKW58" s="51"/>
      <c r="LKX58" s="51"/>
      <c r="LKY58" s="51"/>
      <c r="LKZ58" s="51"/>
      <c r="LLA58" s="20"/>
      <c r="LLB58" s="53"/>
      <c r="LLC58" s="51"/>
      <c r="LLD58" s="51"/>
      <c r="LLE58" s="51"/>
      <c r="LLF58" s="51"/>
      <c r="LLG58" s="51"/>
      <c r="LLH58" s="51"/>
      <c r="LLI58" s="20"/>
      <c r="LLJ58" s="53"/>
      <c r="LLK58" s="51"/>
      <c r="LLL58" s="51"/>
      <c r="LLM58" s="51"/>
      <c r="LLN58" s="51"/>
      <c r="LLO58" s="51"/>
      <c r="LLP58" s="51"/>
      <c r="LLQ58" s="20"/>
      <c r="LLR58" s="53"/>
      <c r="LLS58" s="51"/>
      <c r="LLT58" s="51"/>
      <c r="LLU58" s="51"/>
      <c r="LLV58" s="51"/>
      <c r="LLW58" s="51"/>
      <c r="LLX58" s="51"/>
      <c r="LLY58" s="20"/>
      <c r="LLZ58" s="53"/>
      <c r="LMA58" s="51"/>
      <c r="LMB58" s="51"/>
      <c r="LMC58" s="51"/>
      <c r="LMD58" s="51"/>
      <c r="LME58" s="51"/>
      <c r="LMF58" s="51"/>
      <c r="LMG58" s="20"/>
      <c r="LMH58" s="53"/>
      <c r="LMI58" s="51"/>
      <c r="LMJ58" s="51"/>
      <c r="LMK58" s="51"/>
      <c r="LML58" s="51"/>
      <c r="LMM58" s="51"/>
      <c r="LMN58" s="51"/>
      <c r="LMO58" s="20"/>
      <c r="LMP58" s="53"/>
      <c r="LMQ58" s="51"/>
      <c r="LMR58" s="51"/>
      <c r="LMS58" s="51"/>
      <c r="LMT58" s="51"/>
      <c r="LMU58" s="51"/>
      <c r="LMV58" s="51"/>
      <c r="LMW58" s="20"/>
      <c r="LMX58" s="53"/>
      <c r="LMY58" s="51"/>
      <c r="LMZ58" s="51"/>
      <c r="LNA58" s="51"/>
      <c r="LNB58" s="51"/>
      <c r="LNC58" s="51"/>
      <c r="LND58" s="51"/>
      <c r="LNE58" s="20"/>
      <c r="LNF58" s="53"/>
      <c r="LNG58" s="51"/>
      <c r="LNH58" s="51"/>
      <c r="LNI58" s="51"/>
      <c r="LNJ58" s="51"/>
      <c r="LNK58" s="51"/>
      <c r="LNL58" s="51"/>
      <c r="LNM58" s="20"/>
      <c r="LNN58" s="53"/>
      <c r="LNO58" s="51"/>
      <c r="LNP58" s="51"/>
      <c r="LNQ58" s="51"/>
      <c r="LNR58" s="51"/>
      <c r="LNS58" s="51"/>
      <c r="LNT58" s="51"/>
      <c r="LNU58" s="20"/>
      <c r="LNV58" s="53"/>
      <c r="LNW58" s="51"/>
      <c r="LNX58" s="51"/>
      <c r="LNY58" s="51"/>
      <c r="LNZ58" s="51"/>
      <c r="LOA58" s="51"/>
      <c r="LOB58" s="51"/>
      <c r="LOC58" s="20"/>
      <c r="LOD58" s="53"/>
      <c r="LOE58" s="51"/>
      <c r="LOF58" s="51"/>
      <c r="LOG58" s="51"/>
      <c r="LOH58" s="51"/>
      <c r="LOI58" s="51"/>
      <c r="LOJ58" s="51"/>
      <c r="LOK58" s="20"/>
      <c r="LOL58" s="53"/>
      <c r="LOM58" s="51"/>
      <c r="LON58" s="51"/>
      <c r="LOO58" s="51"/>
      <c r="LOP58" s="51"/>
      <c r="LOQ58" s="51"/>
      <c r="LOR58" s="51"/>
      <c r="LOS58" s="20"/>
      <c r="LOT58" s="53"/>
      <c r="LOU58" s="51"/>
      <c r="LOV58" s="51"/>
      <c r="LOW58" s="51"/>
      <c r="LOX58" s="51"/>
      <c r="LOY58" s="51"/>
      <c r="LOZ58" s="51"/>
      <c r="LPA58" s="20"/>
      <c r="LPB58" s="53"/>
      <c r="LPC58" s="51"/>
      <c r="LPD58" s="51"/>
      <c r="LPE58" s="51"/>
      <c r="LPF58" s="51"/>
      <c r="LPG58" s="51"/>
      <c r="LPH58" s="51"/>
      <c r="LPI58" s="20"/>
      <c r="LPJ58" s="53"/>
      <c r="LPK58" s="51"/>
      <c r="LPL58" s="51"/>
      <c r="LPM58" s="51"/>
      <c r="LPN58" s="51"/>
      <c r="LPO58" s="51"/>
      <c r="LPP58" s="51"/>
      <c r="LPQ58" s="20"/>
      <c r="LPR58" s="53"/>
      <c r="LPS58" s="51"/>
      <c r="LPT58" s="51"/>
      <c r="LPU58" s="51"/>
      <c r="LPV58" s="51"/>
      <c r="LPW58" s="51"/>
      <c r="LPX58" s="51"/>
      <c r="LPY58" s="20"/>
      <c r="LPZ58" s="53"/>
      <c r="LQA58" s="51"/>
      <c r="LQB58" s="51"/>
      <c r="LQC58" s="51"/>
      <c r="LQD58" s="51"/>
      <c r="LQE58" s="51"/>
      <c r="LQF58" s="51"/>
      <c r="LQG58" s="20"/>
      <c r="LQH58" s="53"/>
      <c r="LQI58" s="51"/>
      <c r="LQJ58" s="51"/>
      <c r="LQK58" s="51"/>
      <c r="LQL58" s="51"/>
      <c r="LQM58" s="51"/>
      <c r="LQN58" s="51"/>
      <c r="LQO58" s="20"/>
      <c r="LQP58" s="53"/>
      <c r="LQQ58" s="51"/>
      <c r="LQR58" s="51"/>
      <c r="LQS58" s="51"/>
      <c r="LQT58" s="51"/>
      <c r="LQU58" s="51"/>
      <c r="LQV58" s="51"/>
      <c r="LQW58" s="20"/>
      <c r="LQX58" s="53"/>
      <c r="LQY58" s="51"/>
      <c r="LQZ58" s="51"/>
      <c r="LRA58" s="51"/>
      <c r="LRB58" s="51"/>
      <c r="LRC58" s="51"/>
      <c r="LRD58" s="51"/>
      <c r="LRE58" s="20"/>
      <c r="LRF58" s="53"/>
      <c r="LRG58" s="51"/>
      <c r="LRH58" s="51"/>
      <c r="LRI58" s="51"/>
      <c r="LRJ58" s="51"/>
      <c r="LRK58" s="51"/>
      <c r="LRL58" s="51"/>
      <c r="LRM58" s="20"/>
      <c r="LRN58" s="53"/>
      <c r="LRO58" s="51"/>
      <c r="LRP58" s="51"/>
      <c r="LRQ58" s="51"/>
      <c r="LRR58" s="51"/>
      <c r="LRS58" s="51"/>
      <c r="LRT58" s="51"/>
      <c r="LRU58" s="20"/>
      <c r="LRV58" s="53"/>
      <c r="LRW58" s="51"/>
      <c r="LRX58" s="51"/>
      <c r="LRY58" s="51"/>
      <c r="LRZ58" s="51"/>
      <c r="LSA58" s="51"/>
      <c r="LSB58" s="51"/>
      <c r="LSC58" s="20"/>
      <c r="LSD58" s="53"/>
      <c r="LSE58" s="51"/>
      <c r="LSF58" s="51"/>
      <c r="LSG58" s="51"/>
      <c r="LSH58" s="51"/>
      <c r="LSI58" s="51"/>
      <c r="LSJ58" s="51"/>
      <c r="LSK58" s="20"/>
      <c r="LSL58" s="53"/>
      <c r="LSM58" s="51"/>
      <c r="LSN58" s="51"/>
      <c r="LSO58" s="51"/>
      <c r="LSP58" s="51"/>
      <c r="LSQ58" s="51"/>
      <c r="LSR58" s="51"/>
      <c r="LSS58" s="20"/>
      <c r="LST58" s="53"/>
      <c r="LSU58" s="51"/>
      <c r="LSV58" s="51"/>
      <c r="LSW58" s="51"/>
      <c r="LSX58" s="51"/>
      <c r="LSY58" s="51"/>
      <c r="LSZ58" s="51"/>
      <c r="LTA58" s="20"/>
      <c r="LTB58" s="53"/>
      <c r="LTC58" s="51"/>
      <c r="LTD58" s="51"/>
      <c r="LTE58" s="51"/>
      <c r="LTF58" s="51"/>
      <c r="LTG58" s="51"/>
      <c r="LTH58" s="51"/>
      <c r="LTI58" s="20"/>
      <c r="LTJ58" s="53"/>
      <c r="LTK58" s="51"/>
      <c r="LTL58" s="51"/>
      <c r="LTM58" s="51"/>
      <c r="LTN58" s="51"/>
      <c r="LTO58" s="51"/>
      <c r="LTP58" s="51"/>
      <c r="LTQ58" s="20"/>
      <c r="LTR58" s="53"/>
      <c r="LTS58" s="51"/>
      <c r="LTT58" s="51"/>
      <c r="LTU58" s="51"/>
      <c r="LTV58" s="51"/>
      <c r="LTW58" s="51"/>
      <c r="LTX58" s="51"/>
      <c r="LTY58" s="20"/>
      <c r="LTZ58" s="53"/>
      <c r="LUA58" s="51"/>
      <c r="LUB58" s="51"/>
      <c r="LUC58" s="51"/>
      <c r="LUD58" s="51"/>
      <c r="LUE58" s="51"/>
      <c r="LUF58" s="51"/>
      <c r="LUG58" s="20"/>
      <c r="LUH58" s="53"/>
      <c r="LUI58" s="51"/>
      <c r="LUJ58" s="51"/>
      <c r="LUK58" s="51"/>
      <c r="LUL58" s="51"/>
      <c r="LUM58" s="51"/>
      <c r="LUN58" s="51"/>
      <c r="LUO58" s="20"/>
      <c r="LUP58" s="53"/>
      <c r="LUQ58" s="51"/>
      <c r="LUR58" s="51"/>
      <c r="LUS58" s="51"/>
      <c r="LUT58" s="51"/>
      <c r="LUU58" s="51"/>
      <c r="LUV58" s="51"/>
      <c r="LUW58" s="20"/>
      <c r="LUX58" s="53"/>
      <c r="LUY58" s="51"/>
      <c r="LUZ58" s="51"/>
      <c r="LVA58" s="51"/>
      <c r="LVB58" s="51"/>
      <c r="LVC58" s="51"/>
      <c r="LVD58" s="51"/>
      <c r="LVE58" s="20"/>
      <c r="LVF58" s="53"/>
      <c r="LVG58" s="51"/>
      <c r="LVH58" s="51"/>
      <c r="LVI58" s="51"/>
      <c r="LVJ58" s="51"/>
      <c r="LVK58" s="51"/>
      <c r="LVL58" s="51"/>
      <c r="LVM58" s="20"/>
      <c r="LVN58" s="53"/>
      <c r="LVO58" s="51"/>
      <c r="LVP58" s="51"/>
      <c r="LVQ58" s="51"/>
      <c r="LVR58" s="51"/>
      <c r="LVS58" s="51"/>
      <c r="LVT58" s="51"/>
      <c r="LVU58" s="20"/>
      <c r="LVV58" s="53"/>
      <c r="LVW58" s="51"/>
      <c r="LVX58" s="51"/>
      <c r="LVY58" s="51"/>
      <c r="LVZ58" s="51"/>
      <c r="LWA58" s="51"/>
      <c r="LWB58" s="51"/>
      <c r="LWC58" s="20"/>
      <c r="LWD58" s="53"/>
      <c r="LWE58" s="51"/>
      <c r="LWF58" s="51"/>
      <c r="LWG58" s="51"/>
      <c r="LWH58" s="51"/>
      <c r="LWI58" s="51"/>
      <c r="LWJ58" s="51"/>
      <c r="LWK58" s="20"/>
      <c r="LWL58" s="53"/>
      <c r="LWM58" s="51"/>
      <c r="LWN58" s="51"/>
      <c r="LWO58" s="51"/>
      <c r="LWP58" s="51"/>
      <c r="LWQ58" s="51"/>
      <c r="LWR58" s="51"/>
      <c r="LWS58" s="20"/>
      <c r="LWT58" s="53"/>
      <c r="LWU58" s="51"/>
      <c r="LWV58" s="51"/>
      <c r="LWW58" s="51"/>
      <c r="LWX58" s="51"/>
      <c r="LWY58" s="51"/>
      <c r="LWZ58" s="51"/>
      <c r="LXA58" s="20"/>
      <c r="LXB58" s="53"/>
      <c r="LXC58" s="51"/>
      <c r="LXD58" s="51"/>
      <c r="LXE58" s="51"/>
      <c r="LXF58" s="51"/>
      <c r="LXG58" s="51"/>
      <c r="LXH58" s="51"/>
      <c r="LXI58" s="20"/>
      <c r="LXJ58" s="53"/>
      <c r="LXK58" s="51"/>
      <c r="LXL58" s="51"/>
      <c r="LXM58" s="51"/>
      <c r="LXN58" s="51"/>
      <c r="LXO58" s="51"/>
      <c r="LXP58" s="51"/>
      <c r="LXQ58" s="20"/>
      <c r="LXR58" s="53"/>
      <c r="LXS58" s="51"/>
      <c r="LXT58" s="51"/>
      <c r="LXU58" s="51"/>
      <c r="LXV58" s="51"/>
      <c r="LXW58" s="51"/>
      <c r="LXX58" s="51"/>
      <c r="LXY58" s="20"/>
      <c r="LXZ58" s="53"/>
      <c r="LYA58" s="51"/>
      <c r="LYB58" s="51"/>
      <c r="LYC58" s="51"/>
      <c r="LYD58" s="51"/>
      <c r="LYE58" s="51"/>
      <c r="LYF58" s="51"/>
      <c r="LYG58" s="20"/>
      <c r="LYH58" s="53"/>
      <c r="LYI58" s="51"/>
      <c r="LYJ58" s="51"/>
      <c r="LYK58" s="51"/>
      <c r="LYL58" s="51"/>
      <c r="LYM58" s="51"/>
      <c r="LYN58" s="51"/>
      <c r="LYO58" s="20"/>
      <c r="LYP58" s="53"/>
      <c r="LYQ58" s="51"/>
      <c r="LYR58" s="51"/>
      <c r="LYS58" s="51"/>
      <c r="LYT58" s="51"/>
      <c r="LYU58" s="51"/>
      <c r="LYV58" s="51"/>
      <c r="LYW58" s="20"/>
      <c r="LYX58" s="53"/>
      <c r="LYY58" s="51"/>
      <c r="LYZ58" s="51"/>
      <c r="LZA58" s="51"/>
      <c r="LZB58" s="51"/>
      <c r="LZC58" s="51"/>
      <c r="LZD58" s="51"/>
      <c r="LZE58" s="20"/>
      <c r="LZF58" s="53"/>
      <c r="LZG58" s="51"/>
      <c r="LZH58" s="51"/>
      <c r="LZI58" s="51"/>
      <c r="LZJ58" s="51"/>
      <c r="LZK58" s="51"/>
      <c r="LZL58" s="51"/>
      <c r="LZM58" s="20"/>
      <c r="LZN58" s="53"/>
      <c r="LZO58" s="51"/>
      <c r="LZP58" s="51"/>
      <c r="LZQ58" s="51"/>
      <c r="LZR58" s="51"/>
      <c r="LZS58" s="51"/>
      <c r="LZT58" s="51"/>
      <c r="LZU58" s="20"/>
      <c r="LZV58" s="53"/>
      <c r="LZW58" s="51"/>
      <c r="LZX58" s="51"/>
      <c r="LZY58" s="51"/>
      <c r="LZZ58" s="51"/>
      <c r="MAA58" s="51"/>
      <c r="MAB58" s="51"/>
      <c r="MAC58" s="20"/>
      <c r="MAD58" s="53"/>
      <c r="MAE58" s="51"/>
      <c r="MAF58" s="51"/>
      <c r="MAG58" s="51"/>
      <c r="MAH58" s="51"/>
      <c r="MAI58" s="51"/>
      <c r="MAJ58" s="51"/>
      <c r="MAK58" s="20"/>
      <c r="MAL58" s="53"/>
      <c r="MAM58" s="51"/>
      <c r="MAN58" s="51"/>
      <c r="MAO58" s="51"/>
      <c r="MAP58" s="51"/>
      <c r="MAQ58" s="51"/>
      <c r="MAR58" s="51"/>
      <c r="MAS58" s="20"/>
      <c r="MAT58" s="53"/>
      <c r="MAU58" s="51"/>
      <c r="MAV58" s="51"/>
      <c r="MAW58" s="51"/>
      <c r="MAX58" s="51"/>
      <c r="MAY58" s="51"/>
      <c r="MAZ58" s="51"/>
      <c r="MBA58" s="20"/>
      <c r="MBB58" s="53"/>
      <c r="MBC58" s="51"/>
      <c r="MBD58" s="51"/>
      <c r="MBE58" s="51"/>
      <c r="MBF58" s="51"/>
      <c r="MBG58" s="51"/>
      <c r="MBH58" s="51"/>
      <c r="MBI58" s="20"/>
      <c r="MBJ58" s="53"/>
      <c r="MBK58" s="51"/>
      <c r="MBL58" s="51"/>
      <c r="MBM58" s="51"/>
      <c r="MBN58" s="51"/>
      <c r="MBO58" s="51"/>
      <c r="MBP58" s="51"/>
      <c r="MBQ58" s="20"/>
      <c r="MBR58" s="53"/>
      <c r="MBS58" s="51"/>
      <c r="MBT58" s="51"/>
      <c r="MBU58" s="51"/>
      <c r="MBV58" s="51"/>
      <c r="MBW58" s="51"/>
      <c r="MBX58" s="51"/>
      <c r="MBY58" s="20"/>
      <c r="MBZ58" s="53"/>
      <c r="MCA58" s="51"/>
      <c r="MCB58" s="51"/>
      <c r="MCC58" s="51"/>
      <c r="MCD58" s="51"/>
      <c r="MCE58" s="51"/>
      <c r="MCF58" s="51"/>
      <c r="MCG58" s="20"/>
      <c r="MCH58" s="53"/>
      <c r="MCI58" s="51"/>
      <c r="MCJ58" s="51"/>
      <c r="MCK58" s="51"/>
      <c r="MCL58" s="51"/>
      <c r="MCM58" s="51"/>
      <c r="MCN58" s="51"/>
      <c r="MCO58" s="20"/>
      <c r="MCP58" s="53"/>
      <c r="MCQ58" s="51"/>
      <c r="MCR58" s="51"/>
      <c r="MCS58" s="51"/>
      <c r="MCT58" s="51"/>
      <c r="MCU58" s="51"/>
      <c r="MCV58" s="51"/>
      <c r="MCW58" s="20"/>
      <c r="MCX58" s="53"/>
      <c r="MCY58" s="51"/>
      <c r="MCZ58" s="51"/>
      <c r="MDA58" s="51"/>
      <c r="MDB58" s="51"/>
      <c r="MDC58" s="51"/>
      <c r="MDD58" s="51"/>
      <c r="MDE58" s="20"/>
      <c r="MDF58" s="53"/>
      <c r="MDG58" s="51"/>
      <c r="MDH58" s="51"/>
      <c r="MDI58" s="51"/>
      <c r="MDJ58" s="51"/>
      <c r="MDK58" s="51"/>
      <c r="MDL58" s="51"/>
      <c r="MDM58" s="20"/>
      <c r="MDN58" s="53"/>
      <c r="MDO58" s="51"/>
      <c r="MDP58" s="51"/>
      <c r="MDQ58" s="51"/>
      <c r="MDR58" s="51"/>
      <c r="MDS58" s="51"/>
      <c r="MDT58" s="51"/>
      <c r="MDU58" s="20"/>
      <c r="MDV58" s="53"/>
      <c r="MDW58" s="51"/>
      <c r="MDX58" s="51"/>
      <c r="MDY58" s="51"/>
      <c r="MDZ58" s="51"/>
      <c r="MEA58" s="51"/>
      <c r="MEB58" s="51"/>
      <c r="MEC58" s="20"/>
      <c r="MED58" s="53"/>
      <c r="MEE58" s="51"/>
      <c r="MEF58" s="51"/>
      <c r="MEG58" s="51"/>
      <c r="MEH58" s="51"/>
      <c r="MEI58" s="51"/>
      <c r="MEJ58" s="51"/>
      <c r="MEK58" s="20"/>
      <c r="MEL58" s="53"/>
      <c r="MEM58" s="51"/>
      <c r="MEN58" s="51"/>
      <c r="MEO58" s="51"/>
      <c r="MEP58" s="51"/>
      <c r="MEQ58" s="51"/>
      <c r="MER58" s="51"/>
      <c r="MES58" s="20"/>
      <c r="MET58" s="53"/>
      <c r="MEU58" s="51"/>
      <c r="MEV58" s="51"/>
      <c r="MEW58" s="51"/>
      <c r="MEX58" s="51"/>
      <c r="MEY58" s="51"/>
      <c r="MEZ58" s="51"/>
      <c r="MFA58" s="20"/>
      <c r="MFB58" s="53"/>
      <c r="MFC58" s="51"/>
      <c r="MFD58" s="51"/>
      <c r="MFE58" s="51"/>
      <c r="MFF58" s="51"/>
      <c r="MFG58" s="51"/>
      <c r="MFH58" s="51"/>
      <c r="MFI58" s="20"/>
      <c r="MFJ58" s="53"/>
      <c r="MFK58" s="51"/>
      <c r="MFL58" s="51"/>
      <c r="MFM58" s="51"/>
      <c r="MFN58" s="51"/>
      <c r="MFO58" s="51"/>
      <c r="MFP58" s="51"/>
      <c r="MFQ58" s="20"/>
      <c r="MFR58" s="53"/>
      <c r="MFS58" s="51"/>
      <c r="MFT58" s="51"/>
      <c r="MFU58" s="51"/>
      <c r="MFV58" s="51"/>
      <c r="MFW58" s="51"/>
      <c r="MFX58" s="51"/>
      <c r="MFY58" s="20"/>
      <c r="MFZ58" s="53"/>
      <c r="MGA58" s="51"/>
      <c r="MGB58" s="51"/>
      <c r="MGC58" s="51"/>
      <c r="MGD58" s="51"/>
      <c r="MGE58" s="51"/>
      <c r="MGF58" s="51"/>
      <c r="MGG58" s="20"/>
      <c r="MGH58" s="53"/>
      <c r="MGI58" s="51"/>
      <c r="MGJ58" s="51"/>
      <c r="MGK58" s="51"/>
      <c r="MGL58" s="51"/>
      <c r="MGM58" s="51"/>
      <c r="MGN58" s="51"/>
      <c r="MGO58" s="20"/>
      <c r="MGP58" s="53"/>
      <c r="MGQ58" s="51"/>
      <c r="MGR58" s="51"/>
      <c r="MGS58" s="51"/>
      <c r="MGT58" s="51"/>
      <c r="MGU58" s="51"/>
      <c r="MGV58" s="51"/>
      <c r="MGW58" s="20"/>
      <c r="MGX58" s="53"/>
      <c r="MGY58" s="51"/>
      <c r="MGZ58" s="51"/>
      <c r="MHA58" s="51"/>
      <c r="MHB58" s="51"/>
      <c r="MHC58" s="51"/>
      <c r="MHD58" s="51"/>
      <c r="MHE58" s="20"/>
      <c r="MHF58" s="53"/>
      <c r="MHG58" s="51"/>
      <c r="MHH58" s="51"/>
      <c r="MHI58" s="51"/>
      <c r="MHJ58" s="51"/>
      <c r="MHK58" s="51"/>
      <c r="MHL58" s="51"/>
      <c r="MHM58" s="20"/>
      <c r="MHN58" s="53"/>
      <c r="MHO58" s="51"/>
      <c r="MHP58" s="51"/>
      <c r="MHQ58" s="51"/>
      <c r="MHR58" s="51"/>
      <c r="MHS58" s="51"/>
      <c r="MHT58" s="51"/>
      <c r="MHU58" s="20"/>
      <c r="MHV58" s="53"/>
      <c r="MHW58" s="51"/>
      <c r="MHX58" s="51"/>
      <c r="MHY58" s="51"/>
      <c r="MHZ58" s="51"/>
      <c r="MIA58" s="51"/>
      <c r="MIB58" s="51"/>
      <c r="MIC58" s="20"/>
      <c r="MID58" s="53"/>
      <c r="MIE58" s="51"/>
      <c r="MIF58" s="51"/>
      <c r="MIG58" s="51"/>
      <c r="MIH58" s="51"/>
      <c r="MII58" s="51"/>
      <c r="MIJ58" s="51"/>
      <c r="MIK58" s="20"/>
      <c r="MIL58" s="53"/>
      <c r="MIM58" s="51"/>
      <c r="MIN58" s="51"/>
      <c r="MIO58" s="51"/>
      <c r="MIP58" s="51"/>
      <c r="MIQ58" s="51"/>
      <c r="MIR58" s="51"/>
      <c r="MIS58" s="20"/>
      <c r="MIT58" s="53"/>
      <c r="MIU58" s="51"/>
      <c r="MIV58" s="51"/>
      <c r="MIW58" s="51"/>
      <c r="MIX58" s="51"/>
      <c r="MIY58" s="51"/>
      <c r="MIZ58" s="51"/>
      <c r="MJA58" s="20"/>
      <c r="MJB58" s="53"/>
      <c r="MJC58" s="51"/>
      <c r="MJD58" s="51"/>
      <c r="MJE58" s="51"/>
      <c r="MJF58" s="51"/>
      <c r="MJG58" s="51"/>
      <c r="MJH58" s="51"/>
      <c r="MJI58" s="20"/>
      <c r="MJJ58" s="53"/>
      <c r="MJK58" s="51"/>
      <c r="MJL58" s="51"/>
      <c r="MJM58" s="51"/>
      <c r="MJN58" s="51"/>
      <c r="MJO58" s="51"/>
      <c r="MJP58" s="51"/>
      <c r="MJQ58" s="20"/>
      <c r="MJR58" s="53"/>
      <c r="MJS58" s="51"/>
      <c r="MJT58" s="51"/>
      <c r="MJU58" s="51"/>
      <c r="MJV58" s="51"/>
      <c r="MJW58" s="51"/>
      <c r="MJX58" s="51"/>
      <c r="MJY58" s="20"/>
      <c r="MJZ58" s="53"/>
      <c r="MKA58" s="51"/>
      <c r="MKB58" s="51"/>
      <c r="MKC58" s="51"/>
      <c r="MKD58" s="51"/>
      <c r="MKE58" s="51"/>
      <c r="MKF58" s="51"/>
      <c r="MKG58" s="20"/>
      <c r="MKH58" s="53"/>
      <c r="MKI58" s="51"/>
      <c r="MKJ58" s="51"/>
      <c r="MKK58" s="51"/>
      <c r="MKL58" s="51"/>
      <c r="MKM58" s="51"/>
      <c r="MKN58" s="51"/>
      <c r="MKO58" s="20"/>
      <c r="MKP58" s="53"/>
      <c r="MKQ58" s="51"/>
      <c r="MKR58" s="51"/>
      <c r="MKS58" s="51"/>
      <c r="MKT58" s="51"/>
      <c r="MKU58" s="51"/>
      <c r="MKV58" s="51"/>
      <c r="MKW58" s="20"/>
      <c r="MKX58" s="53"/>
      <c r="MKY58" s="51"/>
      <c r="MKZ58" s="51"/>
      <c r="MLA58" s="51"/>
      <c r="MLB58" s="51"/>
      <c r="MLC58" s="51"/>
      <c r="MLD58" s="51"/>
      <c r="MLE58" s="20"/>
      <c r="MLF58" s="53"/>
      <c r="MLG58" s="51"/>
      <c r="MLH58" s="51"/>
      <c r="MLI58" s="51"/>
      <c r="MLJ58" s="51"/>
      <c r="MLK58" s="51"/>
      <c r="MLL58" s="51"/>
      <c r="MLM58" s="20"/>
      <c r="MLN58" s="53"/>
      <c r="MLO58" s="51"/>
      <c r="MLP58" s="51"/>
      <c r="MLQ58" s="51"/>
      <c r="MLR58" s="51"/>
      <c r="MLS58" s="51"/>
      <c r="MLT58" s="51"/>
      <c r="MLU58" s="20"/>
      <c r="MLV58" s="53"/>
      <c r="MLW58" s="51"/>
      <c r="MLX58" s="51"/>
      <c r="MLY58" s="51"/>
      <c r="MLZ58" s="51"/>
      <c r="MMA58" s="51"/>
      <c r="MMB58" s="51"/>
      <c r="MMC58" s="20"/>
      <c r="MMD58" s="53"/>
      <c r="MME58" s="51"/>
      <c r="MMF58" s="51"/>
      <c r="MMG58" s="51"/>
      <c r="MMH58" s="51"/>
      <c r="MMI58" s="51"/>
      <c r="MMJ58" s="51"/>
      <c r="MMK58" s="20"/>
      <c r="MML58" s="53"/>
      <c r="MMM58" s="51"/>
      <c r="MMN58" s="51"/>
      <c r="MMO58" s="51"/>
      <c r="MMP58" s="51"/>
      <c r="MMQ58" s="51"/>
      <c r="MMR58" s="51"/>
      <c r="MMS58" s="20"/>
      <c r="MMT58" s="53"/>
      <c r="MMU58" s="51"/>
      <c r="MMV58" s="51"/>
      <c r="MMW58" s="51"/>
      <c r="MMX58" s="51"/>
      <c r="MMY58" s="51"/>
      <c r="MMZ58" s="51"/>
      <c r="MNA58" s="20"/>
      <c r="MNB58" s="53"/>
      <c r="MNC58" s="51"/>
      <c r="MND58" s="51"/>
      <c r="MNE58" s="51"/>
      <c r="MNF58" s="51"/>
      <c r="MNG58" s="51"/>
      <c r="MNH58" s="51"/>
      <c r="MNI58" s="20"/>
      <c r="MNJ58" s="53"/>
      <c r="MNK58" s="51"/>
      <c r="MNL58" s="51"/>
      <c r="MNM58" s="51"/>
      <c r="MNN58" s="51"/>
      <c r="MNO58" s="51"/>
      <c r="MNP58" s="51"/>
      <c r="MNQ58" s="20"/>
      <c r="MNR58" s="53"/>
      <c r="MNS58" s="51"/>
      <c r="MNT58" s="51"/>
      <c r="MNU58" s="51"/>
      <c r="MNV58" s="51"/>
      <c r="MNW58" s="51"/>
      <c r="MNX58" s="51"/>
      <c r="MNY58" s="20"/>
      <c r="MNZ58" s="53"/>
      <c r="MOA58" s="51"/>
      <c r="MOB58" s="51"/>
      <c r="MOC58" s="51"/>
      <c r="MOD58" s="51"/>
      <c r="MOE58" s="51"/>
      <c r="MOF58" s="51"/>
      <c r="MOG58" s="20"/>
      <c r="MOH58" s="53"/>
      <c r="MOI58" s="51"/>
      <c r="MOJ58" s="51"/>
      <c r="MOK58" s="51"/>
      <c r="MOL58" s="51"/>
      <c r="MOM58" s="51"/>
      <c r="MON58" s="51"/>
      <c r="MOO58" s="20"/>
      <c r="MOP58" s="53"/>
      <c r="MOQ58" s="51"/>
      <c r="MOR58" s="51"/>
      <c r="MOS58" s="51"/>
      <c r="MOT58" s="51"/>
      <c r="MOU58" s="51"/>
      <c r="MOV58" s="51"/>
      <c r="MOW58" s="20"/>
      <c r="MOX58" s="53"/>
      <c r="MOY58" s="51"/>
      <c r="MOZ58" s="51"/>
      <c r="MPA58" s="51"/>
      <c r="MPB58" s="51"/>
      <c r="MPC58" s="51"/>
      <c r="MPD58" s="51"/>
      <c r="MPE58" s="20"/>
      <c r="MPF58" s="53"/>
      <c r="MPG58" s="51"/>
      <c r="MPH58" s="51"/>
      <c r="MPI58" s="51"/>
      <c r="MPJ58" s="51"/>
      <c r="MPK58" s="51"/>
      <c r="MPL58" s="51"/>
      <c r="MPM58" s="20"/>
      <c r="MPN58" s="53"/>
      <c r="MPO58" s="51"/>
      <c r="MPP58" s="51"/>
      <c r="MPQ58" s="51"/>
      <c r="MPR58" s="51"/>
      <c r="MPS58" s="51"/>
      <c r="MPT58" s="51"/>
      <c r="MPU58" s="20"/>
      <c r="MPV58" s="53"/>
      <c r="MPW58" s="51"/>
      <c r="MPX58" s="51"/>
      <c r="MPY58" s="51"/>
      <c r="MPZ58" s="51"/>
      <c r="MQA58" s="51"/>
      <c r="MQB58" s="51"/>
      <c r="MQC58" s="20"/>
      <c r="MQD58" s="53"/>
      <c r="MQE58" s="51"/>
      <c r="MQF58" s="51"/>
      <c r="MQG58" s="51"/>
      <c r="MQH58" s="51"/>
      <c r="MQI58" s="51"/>
      <c r="MQJ58" s="51"/>
      <c r="MQK58" s="20"/>
      <c r="MQL58" s="53"/>
      <c r="MQM58" s="51"/>
      <c r="MQN58" s="51"/>
      <c r="MQO58" s="51"/>
      <c r="MQP58" s="51"/>
      <c r="MQQ58" s="51"/>
      <c r="MQR58" s="51"/>
      <c r="MQS58" s="20"/>
      <c r="MQT58" s="53"/>
      <c r="MQU58" s="51"/>
      <c r="MQV58" s="51"/>
      <c r="MQW58" s="51"/>
      <c r="MQX58" s="51"/>
      <c r="MQY58" s="51"/>
      <c r="MQZ58" s="51"/>
      <c r="MRA58" s="20"/>
      <c r="MRB58" s="53"/>
      <c r="MRC58" s="51"/>
      <c r="MRD58" s="51"/>
      <c r="MRE58" s="51"/>
      <c r="MRF58" s="51"/>
      <c r="MRG58" s="51"/>
      <c r="MRH58" s="51"/>
      <c r="MRI58" s="20"/>
      <c r="MRJ58" s="53"/>
      <c r="MRK58" s="51"/>
      <c r="MRL58" s="51"/>
      <c r="MRM58" s="51"/>
      <c r="MRN58" s="51"/>
      <c r="MRO58" s="51"/>
      <c r="MRP58" s="51"/>
      <c r="MRQ58" s="20"/>
      <c r="MRR58" s="53"/>
      <c r="MRS58" s="51"/>
      <c r="MRT58" s="51"/>
      <c r="MRU58" s="51"/>
      <c r="MRV58" s="51"/>
      <c r="MRW58" s="51"/>
      <c r="MRX58" s="51"/>
      <c r="MRY58" s="20"/>
      <c r="MRZ58" s="53"/>
      <c r="MSA58" s="51"/>
      <c r="MSB58" s="51"/>
      <c r="MSC58" s="51"/>
      <c r="MSD58" s="51"/>
      <c r="MSE58" s="51"/>
      <c r="MSF58" s="51"/>
      <c r="MSG58" s="20"/>
      <c r="MSH58" s="53"/>
      <c r="MSI58" s="51"/>
      <c r="MSJ58" s="51"/>
      <c r="MSK58" s="51"/>
      <c r="MSL58" s="51"/>
      <c r="MSM58" s="51"/>
      <c r="MSN58" s="51"/>
      <c r="MSO58" s="20"/>
      <c r="MSP58" s="53"/>
      <c r="MSQ58" s="51"/>
      <c r="MSR58" s="51"/>
      <c r="MSS58" s="51"/>
      <c r="MST58" s="51"/>
      <c r="MSU58" s="51"/>
      <c r="MSV58" s="51"/>
      <c r="MSW58" s="20"/>
      <c r="MSX58" s="53"/>
      <c r="MSY58" s="51"/>
      <c r="MSZ58" s="51"/>
      <c r="MTA58" s="51"/>
      <c r="MTB58" s="51"/>
      <c r="MTC58" s="51"/>
      <c r="MTD58" s="51"/>
      <c r="MTE58" s="20"/>
      <c r="MTF58" s="53"/>
      <c r="MTG58" s="51"/>
      <c r="MTH58" s="51"/>
      <c r="MTI58" s="51"/>
      <c r="MTJ58" s="51"/>
      <c r="MTK58" s="51"/>
      <c r="MTL58" s="51"/>
      <c r="MTM58" s="20"/>
      <c r="MTN58" s="53"/>
      <c r="MTO58" s="51"/>
      <c r="MTP58" s="51"/>
      <c r="MTQ58" s="51"/>
      <c r="MTR58" s="51"/>
      <c r="MTS58" s="51"/>
      <c r="MTT58" s="51"/>
      <c r="MTU58" s="20"/>
      <c r="MTV58" s="53"/>
      <c r="MTW58" s="51"/>
      <c r="MTX58" s="51"/>
      <c r="MTY58" s="51"/>
      <c r="MTZ58" s="51"/>
      <c r="MUA58" s="51"/>
      <c r="MUB58" s="51"/>
      <c r="MUC58" s="20"/>
      <c r="MUD58" s="53"/>
      <c r="MUE58" s="51"/>
      <c r="MUF58" s="51"/>
      <c r="MUG58" s="51"/>
      <c r="MUH58" s="51"/>
      <c r="MUI58" s="51"/>
      <c r="MUJ58" s="51"/>
      <c r="MUK58" s="20"/>
      <c r="MUL58" s="53"/>
      <c r="MUM58" s="51"/>
      <c r="MUN58" s="51"/>
      <c r="MUO58" s="51"/>
      <c r="MUP58" s="51"/>
      <c r="MUQ58" s="51"/>
      <c r="MUR58" s="51"/>
      <c r="MUS58" s="20"/>
      <c r="MUT58" s="53"/>
      <c r="MUU58" s="51"/>
      <c r="MUV58" s="51"/>
      <c r="MUW58" s="51"/>
      <c r="MUX58" s="51"/>
      <c r="MUY58" s="51"/>
      <c r="MUZ58" s="51"/>
      <c r="MVA58" s="20"/>
      <c r="MVB58" s="53"/>
      <c r="MVC58" s="51"/>
      <c r="MVD58" s="51"/>
      <c r="MVE58" s="51"/>
      <c r="MVF58" s="51"/>
      <c r="MVG58" s="51"/>
      <c r="MVH58" s="51"/>
      <c r="MVI58" s="20"/>
      <c r="MVJ58" s="53"/>
      <c r="MVK58" s="51"/>
      <c r="MVL58" s="51"/>
      <c r="MVM58" s="51"/>
      <c r="MVN58" s="51"/>
      <c r="MVO58" s="51"/>
      <c r="MVP58" s="51"/>
      <c r="MVQ58" s="20"/>
      <c r="MVR58" s="53"/>
      <c r="MVS58" s="51"/>
      <c r="MVT58" s="51"/>
      <c r="MVU58" s="51"/>
      <c r="MVV58" s="51"/>
      <c r="MVW58" s="51"/>
      <c r="MVX58" s="51"/>
      <c r="MVY58" s="20"/>
      <c r="MVZ58" s="53"/>
      <c r="MWA58" s="51"/>
      <c r="MWB58" s="51"/>
      <c r="MWC58" s="51"/>
      <c r="MWD58" s="51"/>
      <c r="MWE58" s="51"/>
      <c r="MWF58" s="51"/>
      <c r="MWG58" s="20"/>
      <c r="MWH58" s="53"/>
      <c r="MWI58" s="51"/>
      <c r="MWJ58" s="51"/>
      <c r="MWK58" s="51"/>
      <c r="MWL58" s="51"/>
      <c r="MWM58" s="51"/>
      <c r="MWN58" s="51"/>
      <c r="MWO58" s="20"/>
      <c r="MWP58" s="53"/>
      <c r="MWQ58" s="51"/>
      <c r="MWR58" s="51"/>
      <c r="MWS58" s="51"/>
      <c r="MWT58" s="51"/>
      <c r="MWU58" s="51"/>
      <c r="MWV58" s="51"/>
      <c r="MWW58" s="20"/>
      <c r="MWX58" s="53"/>
      <c r="MWY58" s="51"/>
      <c r="MWZ58" s="51"/>
      <c r="MXA58" s="51"/>
      <c r="MXB58" s="51"/>
      <c r="MXC58" s="51"/>
      <c r="MXD58" s="51"/>
      <c r="MXE58" s="20"/>
      <c r="MXF58" s="53"/>
      <c r="MXG58" s="51"/>
      <c r="MXH58" s="51"/>
      <c r="MXI58" s="51"/>
      <c r="MXJ58" s="51"/>
      <c r="MXK58" s="51"/>
      <c r="MXL58" s="51"/>
      <c r="MXM58" s="20"/>
      <c r="MXN58" s="53"/>
      <c r="MXO58" s="51"/>
      <c r="MXP58" s="51"/>
      <c r="MXQ58" s="51"/>
      <c r="MXR58" s="51"/>
      <c r="MXS58" s="51"/>
      <c r="MXT58" s="51"/>
      <c r="MXU58" s="20"/>
      <c r="MXV58" s="53"/>
      <c r="MXW58" s="51"/>
      <c r="MXX58" s="51"/>
      <c r="MXY58" s="51"/>
      <c r="MXZ58" s="51"/>
      <c r="MYA58" s="51"/>
      <c r="MYB58" s="51"/>
      <c r="MYC58" s="20"/>
      <c r="MYD58" s="53"/>
      <c r="MYE58" s="51"/>
      <c r="MYF58" s="51"/>
      <c r="MYG58" s="51"/>
      <c r="MYH58" s="51"/>
      <c r="MYI58" s="51"/>
      <c r="MYJ58" s="51"/>
      <c r="MYK58" s="20"/>
      <c r="MYL58" s="53"/>
      <c r="MYM58" s="51"/>
      <c r="MYN58" s="51"/>
      <c r="MYO58" s="51"/>
      <c r="MYP58" s="51"/>
      <c r="MYQ58" s="51"/>
      <c r="MYR58" s="51"/>
      <c r="MYS58" s="20"/>
      <c r="MYT58" s="53"/>
      <c r="MYU58" s="51"/>
      <c r="MYV58" s="51"/>
      <c r="MYW58" s="51"/>
      <c r="MYX58" s="51"/>
      <c r="MYY58" s="51"/>
      <c r="MYZ58" s="51"/>
      <c r="MZA58" s="20"/>
      <c r="MZB58" s="53"/>
      <c r="MZC58" s="51"/>
      <c r="MZD58" s="51"/>
      <c r="MZE58" s="51"/>
      <c r="MZF58" s="51"/>
      <c r="MZG58" s="51"/>
      <c r="MZH58" s="51"/>
      <c r="MZI58" s="20"/>
      <c r="MZJ58" s="53"/>
      <c r="MZK58" s="51"/>
      <c r="MZL58" s="51"/>
      <c r="MZM58" s="51"/>
      <c r="MZN58" s="51"/>
      <c r="MZO58" s="51"/>
      <c r="MZP58" s="51"/>
      <c r="MZQ58" s="20"/>
      <c r="MZR58" s="53"/>
      <c r="MZS58" s="51"/>
      <c r="MZT58" s="51"/>
      <c r="MZU58" s="51"/>
      <c r="MZV58" s="51"/>
      <c r="MZW58" s="51"/>
      <c r="MZX58" s="51"/>
      <c r="MZY58" s="20"/>
      <c r="MZZ58" s="53"/>
      <c r="NAA58" s="51"/>
      <c r="NAB58" s="51"/>
      <c r="NAC58" s="51"/>
      <c r="NAD58" s="51"/>
      <c r="NAE58" s="51"/>
      <c r="NAF58" s="51"/>
      <c r="NAG58" s="20"/>
      <c r="NAH58" s="53"/>
      <c r="NAI58" s="51"/>
      <c r="NAJ58" s="51"/>
      <c r="NAK58" s="51"/>
      <c r="NAL58" s="51"/>
      <c r="NAM58" s="51"/>
      <c r="NAN58" s="51"/>
      <c r="NAO58" s="20"/>
      <c r="NAP58" s="53"/>
      <c r="NAQ58" s="51"/>
      <c r="NAR58" s="51"/>
      <c r="NAS58" s="51"/>
      <c r="NAT58" s="51"/>
      <c r="NAU58" s="51"/>
      <c r="NAV58" s="51"/>
      <c r="NAW58" s="20"/>
      <c r="NAX58" s="53"/>
      <c r="NAY58" s="51"/>
      <c r="NAZ58" s="51"/>
      <c r="NBA58" s="51"/>
      <c r="NBB58" s="51"/>
      <c r="NBC58" s="51"/>
      <c r="NBD58" s="51"/>
      <c r="NBE58" s="20"/>
      <c r="NBF58" s="53"/>
      <c r="NBG58" s="51"/>
      <c r="NBH58" s="51"/>
      <c r="NBI58" s="51"/>
      <c r="NBJ58" s="51"/>
      <c r="NBK58" s="51"/>
      <c r="NBL58" s="51"/>
      <c r="NBM58" s="20"/>
      <c r="NBN58" s="53"/>
      <c r="NBO58" s="51"/>
      <c r="NBP58" s="51"/>
      <c r="NBQ58" s="51"/>
      <c r="NBR58" s="51"/>
      <c r="NBS58" s="51"/>
      <c r="NBT58" s="51"/>
      <c r="NBU58" s="20"/>
      <c r="NBV58" s="53"/>
      <c r="NBW58" s="51"/>
      <c r="NBX58" s="51"/>
      <c r="NBY58" s="51"/>
      <c r="NBZ58" s="51"/>
      <c r="NCA58" s="51"/>
      <c r="NCB58" s="51"/>
      <c r="NCC58" s="20"/>
      <c r="NCD58" s="53"/>
      <c r="NCE58" s="51"/>
      <c r="NCF58" s="51"/>
      <c r="NCG58" s="51"/>
      <c r="NCH58" s="51"/>
      <c r="NCI58" s="51"/>
      <c r="NCJ58" s="51"/>
      <c r="NCK58" s="20"/>
      <c r="NCL58" s="53"/>
      <c r="NCM58" s="51"/>
      <c r="NCN58" s="51"/>
      <c r="NCO58" s="51"/>
      <c r="NCP58" s="51"/>
      <c r="NCQ58" s="51"/>
      <c r="NCR58" s="51"/>
      <c r="NCS58" s="20"/>
      <c r="NCT58" s="53"/>
      <c r="NCU58" s="51"/>
      <c r="NCV58" s="51"/>
      <c r="NCW58" s="51"/>
      <c r="NCX58" s="51"/>
      <c r="NCY58" s="51"/>
      <c r="NCZ58" s="51"/>
      <c r="NDA58" s="20"/>
      <c r="NDB58" s="53"/>
      <c r="NDC58" s="51"/>
      <c r="NDD58" s="51"/>
      <c r="NDE58" s="51"/>
      <c r="NDF58" s="51"/>
      <c r="NDG58" s="51"/>
      <c r="NDH58" s="51"/>
      <c r="NDI58" s="20"/>
      <c r="NDJ58" s="53"/>
      <c r="NDK58" s="51"/>
      <c r="NDL58" s="51"/>
      <c r="NDM58" s="51"/>
      <c r="NDN58" s="51"/>
      <c r="NDO58" s="51"/>
      <c r="NDP58" s="51"/>
      <c r="NDQ58" s="20"/>
      <c r="NDR58" s="53"/>
      <c r="NDS58" s="51"/>
      <c r="NDT58" s="51"/>
      <c r="NDU58" s="51"/>
      <c r="NDV58" s="51"/>
      <c r="NDW58" s="51"/>
      <c r="NDX58" s="51"/>
      <c r="NDY58" s="20"/>
      <c r="NDZ58" s="53"/>
      <c r="NEA58" s="51"/>
      <c r="NEB58" s="51"/>
      <c r="NEC58" s="51"/>
      <c r="NED58" s="51"/>
      <c r="NEE58" s="51"/>
      <c r="NEF58" s="51"/>
      <c r="NEG58" s="20"/>
      <c r="NEH58" s="53"/>
      <c r="NEI58" s="51"/>
      <c r="NEJ58" s="51"/>
      <c r="NEK58" s="51"/>
      <c r="NEL58" s="51"/>
      <c r="NEM58" s="51"/>
      <c r="NEN58" s="51"/>
      <c r="NEO58" s="20"/>
      <c r="NEP58" s="53"/>
      <c r="NEQ58" s="51"/>
      <c r="NER58" s="51"/>
      <c r="NES58" s="51"/>
      <c r="NET58" s="51"/>
      <c r="NEU58" s="51"/>
      <c r="NEV58" s="51"/>
      <c r="NEW58" s="20"/>
      <c r="NEX58" s="53"/>
      <c r="NEY58" s="51"/>
      <c r="NEZ58" s="51"/>
      <c r="NFA58" s="51"/>
      <c r="NFB58" s="51"/>
      <c r="NFC58" s="51"/>
      <c r="NFD58" s="51"/>
      <c r="NFE58" s="20"/>
      <c r="NFF58" s="53"/>
      <c r="NFG58" s="51"/>
      <c r="NFH58" s="51"/>
      <c r="NFI58" s="51"/>
      <c r="NFJ58" s="51"/>
      <c r="NFK58" s="51"/>
      <c r="NFL58" s="51"/>
      <c r="NFM58" s="20"/>
      <c r="NFN58" s="53"/>
      <c r="NFO58" s="51"/>
      <c r="NFP58" s="51"/>
      <c r="NFQ58" s="51"/>
      <c r="NFR58" s="51"/>
      <c r="NFS58" s="51"/>
      <c r="NFT58" s="51"/>
      <c r="NFU58" s="20"/>
      <c r="NFV58" s="53"/>
      <c r="NFW58" s="51"/>
      <c r="NFX58" s="51"/>
      <c r="NFY58" s="51"/>
      <c r="NFZ58" s="51"/>
      <c r="NGA58" s="51"/>
      <c r="NGB58" s="51"/>
      <c r="NGC58" s="20"/>
      <c r="NGD58" s="53"/>
      <c r="NGE58" s="51"/>
      <c r="NGF58" s="51"/>
      <c r="NGG58" s="51"/>
      <c r="NGH58" s="51"/>
      <c r="NGI58" s="51"/>
      <c r="NGJ58" s="51"/>
      <c r="NGK58" s="20"/>
      <c r="NGL58" s="53"/>
      <c r="NGM58" s="51"/>
      <c r="NGN58" s="51"/>
      <c r="NGO58" s="51"/>
      <c r="NGP58" s="51"/>
      <c r="NGQ58" s="51"/>
      <c r="NGR58" s="51"/>
      <c r="NGS58" s="20"/>
      <c r="NGT58" s="53"/>
      <c r="NGU58" s="51"/>
      <c r="NGV58" s="51"/>
      <c r="NGW58" s="51"/>
      <c r="NGX58" s="51"/>
      <c r="NGY58" s="51"/>
      <c r="NGZ58" s="51"/>
      <c r="NHA58" s="20"/>
      <c r="NHB58" s="53"/>
      <c r="NHC58" s="51"/>
      <c r="NHD58" s="51"/>
      <c r="NHE58" s="51"/>
      <c r="NHF58" s="51"/>
      <c r="NHG58" s="51"/>
      <c r="NHH58" s="51"/>
      <c r="NHI58" s="20"/>
      <c r="NHJ58" s="53"/>
      <c r="NHK58" s="51"/>
      <c r="NHL58" s="51"/>
      <c r="NHM58" s="51"/>
      <c r="NHN58" s="51"/>
      <c r="NHO58" s="51"/>
      <c r="NHP58" s="51"/>
      <c r="NHQ58" s="20"/>
      <c r="NHR58" s="53"/>
      <c r="NHS58" s="51"/>
      <c r="NHT58" s="51"/>
      <c r="NHU58" s="51"/>
      <c r="NHV58" s="51"/>
      <c r="NHW58" s="51"/>
      <c r="NHX58" s="51"/>
      <c r="NHY58" s="20"/>
      <c r="NHZ58" s="53"/>
      <c r="NIA58" s="51"/>
      <c r="NIB58" s="51"/>
      <c r="NIC58" s="51"/>
      <c r="NID58" s="51"/>
      <c r="NIE58" s="51"/>
      <c r="NIF58" s="51"/>
      <c r="NIG58" s="20"/>
      <c r="NIH58" s="53"/>
      <c r="NII58" s="51"/>
      <c r="NIJ58" s="51"/>
      <c r="NIK58" s="51"/>
      <c r="NIL58" s="51"/>
      <c r="NIM58" s="51"/>
      <c r="NIN58" s="51"/>
      <c r="NIO58" s="20"/>
      <c r="NIP58" s="53"/>
      <c r="NIQ58" s="51"/>
      <c r="NIR58" s="51"/>
      <c r="NIS58" s="51"/>
      <c r="NIT58" s="51"/>
      <c r="NIU58" s="51"/>
      <c r="NIV58" s="51"/>
      <c r="NIW58" s="20"/>
      <c r="NIX58" s="53"/>
      <c r="NIY58" s="51"/>
      <c r="NIZ58" s="51"/>
      <c r="NJA58" s="51"/>
      <c r="NJB58" s="51"/>
      <c r="NJC58" s="51"/>
      <c r="NJD58" s="51"/>
      <c r="NJE58" s="20"/>
      <c r="NJF58" s="53"/>
      <c r="NJG58" s="51"/>
      <c r="NJH58" s="51"/>
      <c r="NJI58" s="51"/>
      <c r="NJJ58" s="51"/>
      <c r="NJK58" s="51"/>
      <c r="NJL58" s="51"/>
      <c r="NJM58" s="20"/>
      <c r="NJN58" s="53"/>
      <c r="NJO58" s="51"/>
      <c r="NJP58" s="51"/>
      <c r="NJQ58" s="51"/>
      <c r="NJR58" s="51"/>
      <c r="NJS58" s="51"/>
      <c r="NJT58" s="51"/>
      <c r="NJU58" s="20"/>
      <c r="NJV58" s="53"/>
      <c r="NJW58" s="51"/>
      <c r="NJX58" s="51"/>
      <c r="NJY58" s="51"/>
      <c r="NJZ58" s="51"/>
      <c r="NKA58" s="51"/>
      <c r="NKB58" s="51"/>
      <c r="NKC58" s="20"/>
      <c r="NKD58" s="53"/>
      <c r="NKE58" s="51"/>
      <c r="NKF58" s="51"/>
      <c r="NKG58" s="51"/>
      <c r="NKH58" s="51"/>
      <c r="NKI58" s="51"/>
      <c r="NKJ58" s="51"/>
      <c r="NKK58" s="20"/>
      <c r="NKL58" s="53"/>
      <c r="NKM58" s="51"/>
      <c r="NKN58" s="51"/>
      <c r="NKO58" s="51"/>
      <c r="NKP58" s="51"/>
      <c r="NKQ58" s="51"/>
      <c r="NKR58" s="51"/>
      <c r="NKS58" s="20"/>
      <c r="NKT58" s="53"/>
      <c r="NKU58" s="51"/>
      <c r="NKV58" s="51"/>
      <c r="NKW58" s="51"/>
      <c r="NKX58" s="51"/>
      <c r="NKY58" s="51"/>
      <c r="NKZ58" s="51"/>
      <c r="NLA58" s="20"/>
      <c r="NLB58" s="53"/>
      <c r="NLC58" s="51"/>
      <c r="NLD58" s="51"/>
      <c r="NLE58" s="51"/>
      <c r="NLF58" s="51"/>
      <c r="NLG58" s="51"/>
      <c r="NLH58" s="51"/>
      <c r="NLI58" s="20"/>
      <c r="NLJ58" s="53"/>
      <c r="NLK58" s="51"/>
      <c r="NLL58" s="51"/>
      <c r="NLM58" s="51"/>
      <c r="NLN58" s="51"/>
      <c r="NLO58" s="51"/>
      <c r="NLP58" s="51"/>
      <c r="NLQ58" s="20"/>
      <c r="NLR58" s="53"/>
      <c r="NLS58" s="51"/>
      <c r="NLT58" s="51"/>
      <c r="NLU58" s="51"/>
      <c r="NLV58" s="51"/>
      <c r="NLW58" s="51"/>
      <c r="NLX58" s="51"/>
      <c r="NLY58" s="20"/>
      <c r="NLZ58" s="53"/>
      <c r="NMA58" s="51"/>
      <c r="NMB58" s="51"/>
      <c r="NMC58" s="51"/>
      <c r="NMD58" s="51"/>
      <c r="NME58" s="51"/>
      <c r="NMF58" s="51"/>
      <c r="NMG58" s="20"/>
      <c r="NMH58" s="53"/>
      <c r="NMI58" s="51"/>
      <c r="NMJ58" s="51"/>
      <c r="NMK58" s="51"/>
      <c r="NML58" s="51"/>
      <c r="NMM58" s="51"/>
      <c r="NMN58" s="51"/>
      <c r="NMO58" s="20"/>
      <c r="NMP58" s="53"/>
      <c r="NMQ58" s="51"/>
      <c r="NMR58" s="51"/>
      <c r="NMS58" s="51"/>
      <c r="NMT58" s="51"/>
      <c r="NMU58" s="51"/>
      <c r="NMV58" s="51"/>
      <c r="NMW58" s="20"/>
      <c r="NMX58" s="53"/>
      <c r="NMY58" s="51"/>
      <c r="NMZ58" s="51"/>
      <c r="NNA58" s="51"/>
      <c r="NNB58" s="51"/>
      <c r="NNC58" s="51"/>
      <c r="NND58" s="51"/>
      <c r="NNE58" s="20"/>
      <c r="NNF58" s="53"/>
      <c r="NNG58" s="51"/>
      <c r="NNH58" s="51"/>
      <c r="NNI58" s="51"/>
      <c r="NNJ58" s="51"/>
      <c r="NNK58" s="51"/>
      <c r="NNL58" s="51"/>
      <c r="NNM58" s="20"/>
      <c r="NNN58" s="53"/>
      <c r="NNO58" s="51"/>
      <c r="NNP58" s="51"/>
      <c r="NNQ58" s="51"/>
      <c r="NNR58" s="51"/>
      <c r="NNS58" s="51"/>
      <c r="NNT58" s="51"/>
      <c r="NNU58" s="20"/>
      <c r="NNV58" s="53"/>
      <c r="NNW58" s="51"/>
      <c r="NNX58" s="51"/>
      <c r="NNY58" s="51"/>
      <c r="NNZ58" s="51"/>
      <c r="NOA58" s="51"/>
      <c r="NOB58" s="51"/>
      <c r="NOC58" s="20"/>
      <c r="NOD58" s="53"/>
      <c r="NOE58" s="51"/>
      <c r="NOF58" s="51"/>
      <c r="NOG58" s="51"/>
      <c r="NOH58" s="51"/>
      <c r="NOI58" s="51"/>
      <c r="NOJ58" s="51"/>
      <c r="NOK58" s="20"/>
      <c r="NOL58" s="53"/>
      <c r="NOM58" s="51"/>
      <c r="NON58" s="51"/>
      <c r="NOO58" s="51"/>
      <c r="NOP58" s="51"/>
      <c r="NOQ58" s="51"/>
      <c r="NOR58" s="51"/>
      <c r="NOS58" s="20"/>
      <c r="NOT58" s="53"/>
      <c r="NOU58" s="51"/>
      <c r="NOV58" s="51"/>
      <c r="NOW58" s="51"/>
      <c r="NOX58" s="51"/>
      <c r="NOY58" s="51"/>
      <c r="NOZ58" s="51"/>
      <c r="NPA58" s="20"/>
      <c r="NPB58" s="53"/>
      <c r="NPC58" s="51"/>
      <c r="NPD58" s="51"/>
      <c r="NPE58" s="51"/>
      <c r="NPF58" s="51"/>
      <c r="NPG58" s="51"/>
      <c r="NPH58" s="51"/>
      <c r="NPI58" s="20"/>
      <c r="NPJ58" s="53"/>
      <c r="NPK58" s="51"/>
      <c r="NPL58" s="51"/>
      <c r="NPM58" s="51"/>
      <c r="NPN58" s="51"/>
      <c r="NPO58" s="51"/>
      <c r="NPP58" s="51"/>
      <c r="NPQ58" s="20"/>
      <c r="NPR58" s="53"/>
      <c r="NPS58" s="51"/>
      <c r="NPT58" s="51"/>
      <c r="NPU58" s="51"/>
      <c r="NPV58" s="51"/>
      <c r="NPW58" s="51"/>
      <c r="NPX58" s="51"/>
      <c r="NPY58" s="20"/>
      <c r="NPZ58" s="53"/>
      <c r="NQA58" s="51"/>
      <c r="NQB58" s="51"/>
      <c r="NQC58" s="51"/>
      <c r="NQD58" s="51"/>
      <c r="NQE58" s="51"/>
      <c r="NQF58" s="51"/>
      <c r="NQG58" s="20"/>
      <c r="NQH58" s="53"/>
      <c r="NQI58" s="51"/>
      <c r="NQJ58" s="51"/>
      <c r="NQK58" s="51"/>
      <c r="NQL58" s="51"/>
      <c r="NQM58" s="51"/>
      <c r="NQN58" s="51"/>
      <c r="NQO58" s="20"/>
      <c r="NQP58" s="53"/>
      <c r="NQQ58" s="51"/>
      <c r="NQR58" s="51"/>
      <c r="NQS58" s="51"/>
      <c r="NQT58" s="51"/>
      <c r="NQU58" s="51"/>
      <c r="NQV58" s="51"/>
      <c r="NQW58" s="20"/>
      <c r="NQX58" s="53"/>
      <c r="NQY58" s="51"/>
      <c r="NQZ58" s="51"/>
      <c r="NRA58" s="51"/>
      <c r="NRB58" s="51"/>
      <c r="NRC58" s="51"/>
      <c r="NRD58" s="51"/>
      <c r="NRE58" s="20"/>
      <c r="NRF58" s="53"/>
      <c r="NRG58" s="51"/>
      <c r="NRH58" s="51"/>
      <c r="NRI58" s="51"/>
      <c r="NRJ58" s="51"/>
      <c r="NRK58" s="51"/>
      <c r="NRL58" s="51"/>
      <c r="NRM58" s="20"/>
      <c r="NRN58" s="53"/>
      <c r="NRO58" s="51"/>
      <c r="NRP58" s="51"/>
      <c r="NRQ58" s="51"/>
      <c r="NRR58" s="51"/>
      <c r="NRS58" s="51"/>
      <c r="NRT58" s="51"/>
      <c r="NRU58" s="20"/>
      <c r="NRV58" s="53"/>
      <c r="NRW58" s="51"/>
      <c r="NRX58" s="51"/>
      <c r="NRY58" s="51"/>
      <c r="NRZ58" s="51"/>
      <c r="NSA58" s="51"/>
      <c r="NSB58" s="51"/>
      <c r="NSC58" s="20"/>
      <c r="NSD58" s="53"/>
      <c r="NSE58" s="51"/>
      <c r="NSF58" s="51"/>
      <c r="NSG58" s="51"/>
      <c r="NSH58" s="51"/>
      <c r="NSI58" s="51"/>
      <c r="NSJ58" s="51"/>
      <c r="NSK58" s="20"/>
      <c r="NSL58" s="53"/>
      <c r="NSM58" s="51"/>
      <c r="NSN58" s="51"/>
      <c r="NSO58" s="51"/>
      <c r="NSP58" s="51"/>
      <c r="NSQ58" s="51"/>
      <c r="NSR58" s="51"/>
      <c r="NSS58" s="20"/>
      <c r="NST58" s="53"/>
      <c r="NSU58" s="51"/>
      <c r="NSV58" s="51"/>
      <c r="NSW58" s="51"/>
      <c r="NSX58" s="51"/>
      <c r="NSY58" s="51"/>
      <c r="NSZ58" s="51"/>
      <c r="NTA58" s="20"/>
      <c r="NTB58" s="53"/>
      <c r="NTC58" s="51"/>
      <c r="NTD58" s="51"/>
      <c r="NTE58" s="51"/>
      <c r="NTF58" s="51"/>
      <c r="NTG58" s="51"/>
      <c r="NTH58" s="51"/>
      <c r="NTI58" s="20"/>
      <c r="NTJ58" s="53"/>
      <c r="NTK58" s="51"/>
      <c r="NTL58" s="51"/>
      <c r="NTM58" s="51"/>
      <c r="NTN58" s="51"/>
      <c r="NTO58" s="51"/>
      <c r="NTP58" s="51"/>
      <c r="NTQ58" s="20"/>
      <c r="NTR58" s="53"/>
      <c r="NTS58" s="51"/>
      <c r="NTT58" s="51"/>
      <c r="NTU58" s="51"/>
      <c r="NTV58" s="51"/>
      <c r="NTW58" s="51"/>
      <c r="NTX58" s="51"/>
      <c r="NTY58" s="20"/>
      <c r="NTZ58" s="53"/>
      <c r="NUA58" s="51"/>
      <c r="NUB58" s="51"/>
      <c r="NUC58" s="51"/>
      <c r="NUD58" s="51"/>
      <c r="NUE58" s="51"/>
      <c r="NUF58" s="51"/>
      <c r="NUG58" s="20"/>
      <c r="NUH58" s="53"/>
      <c r="NUI58" s="51"/>
      <c r="NUJ58" s="51"/>
      <c r="NUK58" s="51"/>
      <c r="NUL58" s="51"/>
      <c r="NUM58" s="51"/>
      <c r="NUN58" s="51"/>
      <c r="NUO58" s="20"/>
      <c r="NUP58" s="53"/>
      <c r="NUQ58" s="51"/>
      <c r="NUR58" s="51"/>
      <c r="NUS58" s="51"/>
      <c r="NUT58" s="51"/>
      <c r="NUU58" s="51"/>
      <c r="NUV58" s="51"/>
      <c r="NUW58" s="20"/>
      <c r="NUX58" s="53"/>
      <c r="NUY58" s="51"/>
      <c r="NUZ58" s="51"/>
      <c r="NVA58" s="51"/>
      <c r="NVB58" s="51"/>
      <c r="NVC58" s="51"/>
      <c r="NVD58" s="51"/>
      <c r="NVE58" s="20"/>
      <c r="NVF58" s="53"/>
      <c r="NVG58" s="51"/>
      <c r="NVH58" s="51"/>
      <c r="NVI58" s="51"/>
      <c r="NVJ58" s="51"/>
      <c r="NVK58" s="51"/>
      <c r="NVL58" s="51"/>
      <c r="NVM58" s="20"/>
      <c r="NVN58" s="53"/>
      <c r="NVO58" s="51"/>
      <c r="NVP58" s="51"/>
      <c r="NVQ58" s="51"/>
      <c r="NVR58" s="51"/>
      <c r="NVS58" s="51"/>
      <c r="NVT58" s="51"/>
      <c r="NVU58" s="20"/>
      <c r="NVV58" s="53"/>
      <c r="NVW58" s="51"/>
      <c r="NVX58" s="51"/>
      <c r="NVY58" s="51"/>
      <c r="NVZ58" s="51"/>
      <c r="NWA58" s="51"/>
      <c r="NWB58" s="51"/>
      <c r="NWC58" s="20"/>
      <c r="NWD58" s="53"/>
      <c r="NWE58" s="51"/>
      <c r="NWF58" s="51"/>
      <c r="NWG58" s="51"/>
      <c r="NWH58" s="51"/>
      <c r="NWI58" s="51"/>
      <c r="NWJ58" s="51"/>
      <c r="NWK58" s="20"/>
      <c r="NWL58" s="53"/>
      <c r="NWM58" s="51"/>
      <c r="NWN58" s="51"/>
      <c r="NWO58" s="51"/>
      <c r="NWP58" s="51"/>
      <c r="NWQ58" s="51"/>
      <c r="NWR58" s="51"/>
      <c r="NWS58" s="20"/>
      <c r="NWT58" s="53"/>
      <c r="NWU58" s="51"/>
      <c r="NWV58" s="51"/>
      <c r="NWW58" s="51"/>
      <c r="NWX58" s="51"/>
      <c r="NWY58" s="51"/>
      <c r="NWZ58" s="51"/>
      <c r="NXA58" s="20"/>
      <c r="NXB58" s="53"/>
      <c r="NXC58" s="51"/>
      <c r="NXD58" s="51"/>
      <c r="NXE58" s="51"/>
      <c r="NXF58" s="51"/>
      <c r="NXG58" s="51"/>
      <c r="NXH58" s="51"/>
      <c r="NXI58" s="20"/>
      <c r="NXJ58" s="53"/>
      <c r="NXK58" s="51"/>
      <c r="NXL58" s="51"/>
      <c r="NXM58" s="51"/>
      <c r="NXN58" s="51"/>
      <c r="NXO58" s="51"/>
      <c r="NXP58" s="51"/>
      <c r="NXQ58" s="20"/>
      <c r="NXR58" s="53"/>
      <c r="NXS58" s="51"/>
      <c r="NXT58" s="51"/>
      <c r="NXU58" s="51"/>
      <c r="NXV58" s="51"/>
      <c r="NXW58" s="51"/>
      <c r="NXX58" s="51"/>
      <c r="NXY58" s="20"/>
      <c r="NXZ58" s="53"/>
      <c r="NYA58" s="51"/>
      <c r="NYB58" s="51"/>
      <c r="NYC58" s="51"/>
      <c r="NYD58" s="51"/>
      <c r="NYE58" s="51"/>
      <c r="NYF58" s="51"/>
      <c r="NYG58" s="20"/>
      <c r="NYH58" s="53"/>
      <c r="NYI58" s="51"/>
      <c r="NYJ58" s="51"/>
      <c r="NYK58" s="51"/>
      <c r="NYL58" s="51"/>
      <c r="NYM58" s="51"/>
      <c r="NYN58" s="51"/>
      <c r="NYO58" s="20"/>
      <c r="NYP58" s="53"/>
      <c r="NYQ58" s="51"/>
      <c r="NYR58" s="51"/>
      <c r="NYS58" s="51"/>
      <c r="NYT58" s="51"/>
      <c r="NYU58" s="51"/>
      <c r="NYV58" s="51"/>
      <c r="NYW58" s="20"/>
      <c r="NYX58" s="53"/>
      <c r="NYY58" s="51"/>
      <c r="NYZ58" s="51"/>
      <c r="NZA58" s="51"/>
      <c r="NZB58" s="51"/>
      <c r="NZC58" s="51"/>
      <c r="NZD58" s="51"/>
      <c r="NZE58" s="20"/>
      <c r="NZF58" s="53"/>
      <c r="NZG58" s="51"/>
      <c r="NZH58" s="51"/>
      <c r="NZI58" s="51"/>
      <c r="NZJ58" s="51"/>
      <c r="NZK58" s="51"/>
      <c r="NZL58" s="51"/>
      <c r="NZM58" s="20"/>
      <c r="NZN58" s="53"/>
      <c r="NZO58" s="51"/>
      <c r="NZP58" s="51"/>
      <c r="NZQ58" s="51"/>
      <c r="NZR58" s="51"/>
      <c r="NZS58" s="51"/>
      <c r="NZT58" s="51"/>
      <c r="NZU58" s="20"/>
      <c r="NZV58" s="53"/>
      <c r="NZW58" s="51"/>
      <c r="NZX58" s="51"/>
      <c r="NZY58" s="51"/>
      <c r="NZZ58" s="51"/>
      <c r="OAA58" s="51"/>
      <c r="OAB58" s="51"/>
      <c r="OAC58" s="20"/>
      <c r="OAD58" s="53"/>
      <c r="OAE58" s="51"/>
      <c r="OAF58" s="51"/>
      <c r="OAG58" s="51"/>
      <c r="OAH58" s="51"/>
      <c r="OAI58" s="51"/>
      <c r="OAJ58" s="51"/>
      <c r="OAK58" s="20"/>
      <c r="OAL58" s="53"/>
      <c r="OAM58" s="51"/>
      <c r="OAN58" s="51"/>
      <c r="OAO58" s="51"/>
      <c r="OAP58" s="51"/>
      <c r="OAQ58" s="51"/>
      <c r="OAR58" s="51"/>
      <c r="OAS58" s="20"/>
      <c r="OAT58" s="53"/>
      <c r="OAU58" s="51"/>
      <c r="OAV58" s="51"/>
      <c r="OAW58" s="51"/>
      <c r="OAX58" s="51"/>
      <c r="OAY58" s="51"/>
      <c r="OAZ58" s="51"/>
      <c r="OBA58" s="20"/>
      <c r="OBB58" s="53"/>
      <c r="OBC58" s="51"/>
      <c r="OBD58" s="51"/>
      <c r="OBE58" s="51"/>
      <c r="OBF58" s="51"/>
      <c r="OBG58" s="51"/>
      <c r="OBH58" s="51"/>
      <c r="OBI58" s="20"/>
      <c r="OBJ58" s="53"/>
      <c r="OBK58" s="51"/>
      <c r="OBL58" s="51"/>
      <c r="OBM58" s="51"/>
      <c r="OBN58" s="51"/>
      <c r="OBO58" s="51"/>
      <c r="OBP58" s="51"/>
      <c r="OBQ58" s="20"/>
      <c r="OBR58" s="53"/>
      <c r="OBS58" s="51"/>
      <c r="OBT58" s="51"/>
      <c r="OBU58" s="51"/>
      <c r="OBV58" s="51"/>
      <c r="OBW58" s="51"/>
      <c r="OBX58" s="51"/>
      <c r="OBY58" s="20"/>
      <c r="OBZ58" s="53"/>
      <c r="OCA58" s="51"/>
      <c r="OCB58" s="51"/>
      <c r="OCC58" s="51"/>
      <c r="OCD58" s="51"/>
      <c r="OCE58" s="51"/>
      <c r="OCF58" s="51"/>
      <c r="OCG58" s="20"/>
      <c r="OCH58" s="53"/>
      <c r="OCI58" s="51"/>
      <c r="OCJ58" s="51"/>
      <c r="OCK58" s="51"/>
      <c r="OCL58" s="51"/>
      <c r="OCM58" s="51"/>
      <c r="OCN58" s="51"/>
      <c r="OCO58" s="20"/>
      <c r="OCP58" s="53"/>
      <c r="OCQ58" s="51"/>
      <c r="OCR58" s="51"/>
      <c r="OCS58" s="51"/>
      <c r="OCT58" s="51"/>
      <c r="OCU58" s="51"/>
      <c r="OCV58" s="51"/>
      <c r="OCW58" s="20"/>
      <c r="OCX58" s="53"/>
      <c r="OCY58" s="51"/>
      <c r="OCZ58" s="51"/>
      <c r="ODA58" s="51"/>
      <c r="ODB58" s="51"/>
      <c r="ODC58" s="51"/>
      <c r="ODD58" s="51"/>
      <c r="ODE58" s="20"/>
      <c r="ODF58" s="53"/>
      <c r="ODG58" s="51"/>
      <c r="ODH58" s="51"/>
      <c r="ODI58" s="51"/>
      <c r="ODJ58" s="51"/>
      <c r="ODK58" s="51"/>
      <c r="ODL58" s="51"/>
      <c r="ODM58" s="20"/>
      <c r="ODN58" s="53"/>
      <c r="ODO58" s="51"/>
      <c r="ODP58" s="51"/>
      <c r="ODQ58" s="51"/>
      <c r="ODR58" s="51"/>
      <c r="ODS58" s="51"/>
      <c r="ODT58" s="51"/>
      <c r="ODU58" s="20"/>
      <c r="ODV58" s="53"/>
      <c r="ODW58" s="51"/>
      <c r="ODX58" s="51"/>
      <c r="ODY58" s="51"/>
      <c r="ODZ58" s="51"/>
      <c r="OEA58" s="51"/>
      <c r="OEB58" s="51"/>
      <c r="OEC58" s="20"/>
      <c r="OED58" s="53"/>
      <c r="OEE58" s="51"/>
      <c r="OEF58" s="51"/>
      <c r="OEG58" s="51"/>
      <c r="OEH58" s="51"/>
      <c r="OEI58" s="51"/>
      <c r="OEJ58" s="51"/>
      <c r="OEK58" s="20"/>
      <c r="OEL58" s="53"/>
      <c r="OEM58" s="51"/>
      <c r="OEN58" s="51"/>
      <c r="OEO58" s="51"/>
      <c r="OEP58" s="51"/>
      <c r="OEQ58" s="51"/>
      <c r="OER58" s="51"/>
      <c r="OES58" s="20"/>
      <c r="OET58" s="53"/>
      <c r="OEU58" s="51"/>
      <c r="OEV58" s="51"/>
      <c r="OEW58" s="51"/>
      <c r="OEX58" s="51"/>
      <c r="OEY58" s="51"/>
      <c r="OEZ58" s="51"/>
      <c r="OFA58" s="20"/>
      <c r="OFB58" s="53"/>
      <c r="OFC58" s="51"/>
      <c r="OFD58" s="51"/>
      <c r="OFE58" s="51"/>
      <c r="OFF58" s="51"/>
      <c r="OFG58" s="51"/>
      <c r="OFH58" s="51"/>
      <c r="OFI58" s="20"/>
      <c r="OFJ58" s="53"/>
      <c r="OFK58" s="51"/>
      <c r="OFL58" s="51"/>
      <c r="OFM58" s="51"/>
      <c r="OFN58" s="51"/>
      <c r="OFO58" s="51"/>
      <c r="OFP58" s="51"/>
      <c r="OFQ58" s="20"/>
      <c r="OFR58" s="53"/>
      <c r="OFS58" s="51"/>
      <c r="OFT58" s="51"/>
      <c r="OFU58" s="51"/>
      <c r="OFV58" s="51"/>
      <c r="OFW58" s="51"/>
      <c r="OFX58" s="51"/>
      <c r="OFY58" s="20"/>
      <c r="OFZ58" s="53"/>
      <c r="OGA58" s="51"/>
      <c r="OGB58" s="51"/>
      <c r="OGC58" s="51"/>
      <c r="OGD58" s="51"/>
      <c r="OGE58" s="51"/>
      <c r="OGF58" s="51"/>
      <c r="OGG58" s="20"/>
      <c r="OGH58" s="53"/>
      <c r="OGI58" s="51"/>
      <c r="OGJ58" s="51"/>
      <c r="OGK58" s="51"/>
      <c r="OGL58" s="51"/>
      <c r="OGM58" s="51"/>
      <c r="OGN58" s="51"/>
      <c r="OGO58" s="20"/>
      <c r="OGP58" s="53"/>
      <c r="OGQ58" s="51"/>
      <c r="OGR58" s="51"/>
      <c r="OGS58" s="51"/>
      <c r="OGT58" s="51"/>
      <c r="OGU58" s="51"/>
      <c r="OGV58" s="51"/>
      <c r="OGW58" s="20"/>
      <c r="OGX58" s="53"/>
      <c r="OGY58" s="51"/>
      <c r="OGZ58" s="51"/>
      <c r="OHA58" s="51"/>
      <c r="OHB58" s="51"/>
      <c r="OHC58" s="51"/>
      <c r="OHD58" s="51"/>
      <c r="OHE58" s="20"/>
      <c r="OHF58" s="53"/>
      <c r="OHG58" s="51"/>
      <c r="OHH58" s="51"/>
      <c r="OHI58" s="51"/>
      <c r="OHJ58" s="51"/>
      <c r="OHK58" s="51"/>
      <c r="OHL58" s="51"/>
      <c r="OHM58" s="20"/>
      <c r="OHN58" s="53"/>
      <c r="OHO58" s="51"/>
      <c r="OHP58" s="51"/>
      <c r="OHQ58" s="51"/>
      <c r="OHR58" s="51"/>
      <c r="OHS58" s="51"/>
      <c r="OHT58" s="51"/>
      <c r="OHU58" s="20"/>
      <c r="OHV58" s="53"/>
      <c r="OHW58" s="51"/>
      <c r="OHX58" s="51"/>
      <c r="OHY58" s="51"/>
      <c r="OHZ58" s="51"/>
      <c r="OIA58" s="51"/>
      <c r="OIB58" s="51"/>
      <c r="OIC58" s="20"/>
      <c r="OID58" s="53"/>
      <c r="OIE58" s="51"/>
      <c r="OIF58" s="51"/>
      <c r="OIG58" s="51"/>
      <c r="OIH58" s="51"/>
      <c r="OII58" s="51"/>
      <c r="OIJ58" s="51"/>
      <c r="OIK58" s="20"/>
      <c r="OIL58" s="53"/>
      <c r="OIM58" s="51"/>
      <c r="OIN58" s="51"/>
      <c r="OIO58" s="51"/>
      <c r="OIP58" s="51"/>
      <c r="OIQ58" s="51"/>
      <c r="OIR58" s="51"/>
      <c r="OIS58" s="20"/>
      <c r="OIT58" s="53"/>
      <c r="OIU58" s="51"/>
      <c r="OIV58" s="51"/>
      <c r="OIW58" s="51"/>
      <c r="OIX58" s="51"/>
      <c r="OIY58" s="51"/>
      <c r="OIZ58" s="51"/>
      <c r="OJA58" s="20"/>
      <c r="OJB58" s="53"/>
      <c r="OJC58" s="51"/>
      <c r="OJD58" s="51"/>
      <c r="OJE58" s="51"/>
      <c r="OJF58" s="51"/>
      <c r="OJG58" s="51"/>
      <c r="OJH58" s="51"/>
      <c r="OJI58" s="20"/>
      <c r="OJJ58" s="53"/>
      <c r="OJK58" s="51"/>
      <c r="OJL58" s="51"/>
      <c r="OJM58" s="51"/>
      <c r="OJN58" s="51"/>
      <c r="OJO58" s="51"/>
      <c r="OJP58" s="51"/>
      <c r="OJQ58" s="20"/>
      <c r="OJR58" s="53"/>
      <c r="OJS58" s="51"/>
      <c r="OJT58" s="51"/>
      <c r="OJU58" s="51"/>
      <c r="OJV58" s="51"/>
      <c r="OJW58" s="51"/>
      <c r="OJX58" s="51"/>
      <c r="OJY58" s="20"/>
      <c r="OJZ58" s="53"/>
      <c r="OKA58" s="51"/>
      <c r="OKB58" s="51"/>
      <c r="OKC58" s="51"/>
      <c r="OKD58" s="51"/>
      <c r="OKE58" s="51"/>
      <c r="OKF58" s="51"/>
      <c r="OKG58" s="20"/>
      <c r="OKH58" s="53"/>
      <c r="OKI58" s="51"/>
      <c r="OKJ58" s="51"/>
      <c r="OKK58" s="51"/>
      <c r="OKL58" s="51"/>
      <c r="OKM58" s="51"/>
      <c r="OKN58" s="51"/>
      <c r="OKO58" s="20"/>
      <c r="OKP58" s="53"/>
      <c r="OKQ58" s="51"/>
      <c r="OKR58" s="51"/>
      <c r="OKS58" s="51"/>
      <c r="OKT58" s="51"/>
      <c r="OKU58" s="51"/>
      <c r="OKV58" s="51"/>
      <c r="OKW58" s="20"/>
      <c r="OKX58" s="53"/>
      <c r="OKY58" s="51"/>
      <c r="OKZ58" s="51"/>
      <c r="OLA58" s="51"/>
      <c r="OLB58" s="51"/>
      <c r="OLC58" s="51"/>
      <c r="OLD58" s="51"/>
      <c r="OLE58" s="20"/>
      <c r="OLF58" s="53"/>
      <c r="OLG58" s="51"/>
      <c r="OLH58" s="51"/>
      <c r="OLI58" s="51"/>
      <c r="OLJ58" s="51"/>
      <c r="OLK58" s="51"/>
      <c r="OLL58" s="51"/>
      <c r="OLM58" s="20"/>
      <c r="OLN58" s="53"/>
      <c r="OLO58" s="51"/>
      <c r="OLP58" s="51"/>
      <c r="OLQ58" s="51"/>
      <c r="OLR58" s="51"/>
      <c r="OLS58" s="51"/>
      <c r="OLT58" s="51"/>
      <c r="OLU58" s="20"/>
      <c r="OLV58" s="53"/>
      <c r="OLW58" s="51"/>
      <c r="OLX58" s="51"/>
      <c r="OLY58" s="51"/>
      <c r="OLZ58" s="51"/>
      <c r="OMA58" s="51"/>
      <c r="OMB58" s="51"/>
      <c r="OMC58" s="20"/>
      <c r="OMD58" s="53"/>
      <c r="OME58" s="51"/>
      <c r="OMF58" s="51"/>
      <c r="OMG58" s="51"/>
      <c r="OMH58" s="51"/>
      <c r="OMI58" s="51"/>
      <c r="OMJ58" s="51"/>
      <c r="OMK58" s="20"/>
      <c r="OML58" s="53"/>
      <c r="OMM58" s="51"/>
      <c r="OMN58" s="51"/>
      <c r="OMO58" s="51"/>
      <c r="OMP58" s="51"/>
      <c r="OMQ58" s="51"/>
      <c r="OMR58" s="51"/>
      <c r="OMS58" s="20"/>
      <c r="OMT58" s="53"/>
      <c r="OMU58" s="51"/>
      <c r="OMV58" s="51"/>
      <c r="OMW58" s="51"/>
      <c r="OMX58" s="51"/>
      <c r="OMY58" s="51"/>
      <c r="OMZ58" s="51"/>
      <c r="ONA58" s="20"/>
      <c r="ONB58" s="53"/>
      <c r="ONC58" s="51"/>
      <c r="OND58" s="51"/>
      <c r="ONE58" s="51"/>
      <c r="ONF58" s="51"/>
      <c r="ONG58" s="51"/>
      <c r="ONH58" s="51"/>
      <c r="ONI58" s="20"/>
      <c r="ONJ58" s="53"/>
      <c r="ONK58" s="51"/>
      <c r="ONL58" s="51"/>
      <c r="ONM58" s="51"/>
      <c r="ONN58" s="51"/>
      <c r="ONO58" s="51"/>
      <c r="ONP58" s="51"/>
      <c r="ONQ58" s="20"/>
      <c r="ONR58" s="53"/>
      <c r="ONS58" s="51"/>
      <c r="ONT58" s="51"/>
      <c r="ONU58" s="51"/>
      <c r="ONV58" s="51"/>
      <c r="ONW58" s="51"/>
      <c r="ONX58" s="51"/>
      <c r="ONY58" s="20"/>
      <c r="ONZ58" s="53"/>
      <c r="OOA58" s="51"/>
      <c r="OOB58" s="51"/>
      <c r="OOC58" s="51"/>
      <c r="OOD58" s="51"/>
      <c r="OOE58" s="51"/>
      <c r="OOF58" s="51"/>
      <c r="OOG58" s="20"/>
      <c r="OOH58" s="53"/>
      <c r="OOI58" s="51"/>
      <c r="OOJ58" s="51"/>
      <c r="OOK58" s="51"/>
      <c r="OOL58" s="51"/>
      <c r="OOM58" s="51"/>
      <c r="OON58" s="51"/>
      <c r="OOO58" s="20"/>
      <c r="OOP58" s="53"/>
      <c r="OOQ58" s="51"/>
      <c r="OOR58" s="51"/>
      <c r="OOS58" s="51"/>
      <c r="OOT58" s="51"/>
      <c r="OOU58" s="51"/>
      <c r="OOV58" s="51"/>
      <c r="OOW58" s="20"/>
      <c r="OOX58" s="53"/>
      <c r="OOY58" s="51"/>
      <c r="OOZ58" s="51"/>
      <c r="OPA58" s="51"/>
      <c r="OPB58" s="51"/>
      <c r="OPC58" s="51"/>
      <c r="OPD58" s="51"/>
      <c r="OPE58" s="20"/>
      <c r="OPF58" s="53"/>
      <c r="OPG58" s="51"/>
      <c r="OPH58" s="51"/>
      <c r="OPI58" s="51"/>
      <c r="OPJ58" s="51"/>
      <c r="OPK58" s="51"/>
      <c r="OPL58" s="51"/>
      <c r="OPM58" s="20"/>
      <c r="OPN58" s="53"/>
      <c r="OPO58" s="51"/>
      <c r="OPP58" s="51"/>
      <c r="OPQ58" s="51"/>
      <c r="OPR58" s="51"/>
      <c r="OPS58" s="51"/>
      <c r="OPT58" s="51"/>
      <c r="OPU58" s="20"/>
      <c r="OPV58" s="53"/>
      <c r="OPW58" s="51"/>
      <c r="OPX58" s="51"/>
      <c r="OPY58" s="51"/>
      <c r="OPZ58" s="51"/>
      <c r="OQA58" s="51"/>
      <c r="OQB58" s="51"/>
      <c r="OQC58" s="20"/>
      <c r="OQD58" s="53"/>
      <c r="OQE58" s="51"/>
      <c r="OQF58" s="51"/>
      <c r="OQG58" s="51"/>
      <c r="OQH58" s="51"/>
      <c r="OQI58" s="51"/>
      <c r="OQJ58" s="51"/>
      <c r="OQK58" s="20"/>
      <c r="OQL58" s="53"/>
      <c r="OQM58" s="51"/>
      <c r="OQN58" s="51"/>
      <c r="OQO58" s="51"/>
      <c r="OQP58" s="51"/>
      <c r="OQQ58" s="51"/>
      <c r="OQR58" s="51"/>
      <c r="OQS58" s="20"/>
      <c r="OQT58" s="53"/>
      <c r="OQU58" s="51"/>
      <c r="OQV58" s="51"/>
      <c r="OQW58" s="51"/>
      <c r="OQX58" s="51"/>
      <c r="OQY58" s="51"/>
      <c r="OQZ58" s="51"/>
      <c r="ORA58" s="20"/>
      <c r="ORB58" s="53"/>
      <c r="ORC58" s="51"/>
      <c r="ORD58" s="51"/>
      <c r="ORE58" s="51"/>
      <c r="ORF58" s="51"/>
      <c r="ORG58" s="51"/>
      <c r="ORH58" s="51"/>
      <c r="ORI58" s="20"/>
      <c r="ORJ58" s="53"/>
      <c r="ORK58" s="51"/>
      <c r="ORL58" s="51"/>
      <c r="ORM58" s="51"/>
      <c r="ORN58" s="51"/>
      <c r="ORO58" s="51"/>
      <c r="ORP58" s="51"/>
      <c r="ORQ58" s="20"/>
      <c r="ORR58" s="53"/>
      <c r="ORS58" s="51"/>
      <c r="ORT58" s="51"/>
      <c r="ORU58" s="51"/>
      <c r="ORV58" s="51"/>
      <c r="ORW58" s="51"/>
      <c r="ORX58" s="51"/>
      <c r="ORY58" s="20"/>
      <c r="ORZ58" s="53"/>
      <c r="OSA58" s="51"/>
      <c r="OSB58" s="51"/>
      <c r="OSC58" s="51"/>
      <c r="OSD58" s="51"/>
      <c r="OSE58" s="51"/>
      <c r="OSF58" s="51"/>
      <c r="OSG58" s="20"/>
      <c r="OSH58" s="53"/>
      <c r="OSI58" s="51"/>
      <c r="OSJ58" s="51"/>
      <c r="OSK58" s="51"/>
      <c r="OSL58" s="51"/>
      <c r="OSM58" s="51"/>
      <c r="OSN58" s="51"/>
      <c r="OSO58" s="20"/>
      <c r="OSP58" s="53"/>
      <c r="OSQ58" s="51"/>
      <c r="OSR58" s="51"/>
      <c r="OSS58" s="51"/>
      <c r="OST58" s="51"/>
      <c r="OSU58" s="51"/>
      <c r="OSV58" s="51"/>
      <c r="OSW58" s="20"/>
      <c r="OSX58" s="53"/>
      <c r="OSY58" s="51"/>
      <c r="OSZ58" s="51"/>
      <c r="OTA58" s="51"/>
      <c r="OTB58" s="51"/>
      <c r="OTC58" s="51"/>
      <c r="OTD58" s="51"/>
      <c r="OTE58" s="20"/>
      <c r="OTF58" s="53"/>
      <c r="OTG58" s="51"/>
      <c r="OTH58" s="51"/>
      <c r="OTI58" s="51"/>
      <c r="OTJ58" s="51"/>
      <c r="OTK58" s="51"/>
      <c r="OTL58" s="51"/>
      <c r="OTM58" s="20"/>
      <c r="OTN58" s="53"/>
      <c r="OTO58" s="51"/>
      <c r="OTP58" s="51"/>
      <c r="OTQ58" s="51"/>
      <c r="OTR58" s="51"/>
      <c r="OTS58" s="51"/>
      <c r="OTT58" s="51"/>
      <c r="OTU58" s="20"/>
      <c r="OTV58" s="53"/>
      <c r="OTW58" s="51"/>
      <c r="OTX58" s="51"/>
      <c r="OTY58" s="51"/>
      <c r="OTZ58" s="51"/>
      <c r="OUA58" s="51"/>
      <c r="OUB58" s="51"/>
      <c r="OUC58" s="20"/>
      <c r="OUD58" s="53"/>
      <c r="OUE58" s="51"/>
      <c r="OUF58" s="51"/>
      <c r="OUG58" s="51"/>
      <c r="OUH58" s="51"/>
      <c r="OUI58" s="51"/>
      <c r="OUJ58" s="51"/>
      <c r="OUK58" s="20"/>
      <c r="OUL58" s="53"/>
      <c r="OUM58" s="51"/>
      <c r="OUN58" s="51"/>
      <c r="OUO58" s="51"/>
      <c r="OUP58" s="51"/>
      <c r="OUQ58" s="51"/>
      <c r="OUR58" s="51"/>
      <c r="OUS58" s="20"/>
      <c r="OUT58" s="53"/>
      <c r="OUU58" s="51"/>
      <c r="OUV58" s="51"/>
      <c r="OUW58" s="51"/>
      <c r="OUX58" s="51"/>
      <c r="OUY58" s="51"/>
      <c r="OUZ58" s="51"/>
      <c r="OVA58" s="20"/>
      <c r="OVB58" s="53"/>
      <c r="OVC58" s="51"/>
      <c r="OVD58" s="51"/>
      <c r="OVE58" s="51"/>
      <c r="OVF58" s="51"/>
      <c r="OVG58" s="51"/>
      <c r="OVH58" s="51"/>
      <c r="OVI58" s="20"/>
      <c r="OVJ58" s="53"/>
      <c r="OVK58" s="51"/>
      <c r="OVL58" s="51"/>
      <c r="OVM58" s="51"/>
      <c r="OVN58" s="51"/>
      <c r="OVO58" s="51"/>
      <c r="OVP58" s="51"/>
      <c r="OVQ58" s="20"/>
      <c r="OVR58" s="53"/>
      <c r="OVS58" s="51"/>
      <c r="OVT58" s="51"/>
      <c r="OVU58" s="51"/>
      <c r="OVV58" s="51"/>
      <c r="OVW58" s="51"/>
      <c r="OVX58" s="51"/>
      <c r="OVY58" s="20"/>
      <c r="OVZ58" s="53"/>
      <c r="OWA58" s="51"/>
      <c r="OWB58" s="51"/>
      <c r="OWC58" s="51"/>
      <c r="OWD58" s="51"/>
      <c r="OWE58" s="51"/>
      <c r="OWF58" s="51"/>
      <c r="OWG58" s="20"/>
      <c r="OWH58" s="53"/>
      <c r="OWI58" s="51"/>
      <c r="OWJ58" s="51"/>
      <c r="OWK58" s="51"/>
      <c r="OWL58" s="51"/>
      <c r="OWM58" s="51"/>
      <c r="OWN58" s="51"/>
      <c r="OWO58" s="20"/>
      <c r="OWP58" s="53"/>
      <c r="OWQ58" s="51"/>
      <c r="OWR58" s="51"/>
      <c r="OWS58" s="51"/>
      <c r="OWT58" s="51"/>
      <c r="OWU58" s="51"/>
      <c r="OWV58" s="51"/>
      <c r="OWW58" s="20"/>
      <c r="OWX58" s="53"/>
      <c r="OWY58" s="51"/>
      <c r="OWZ58" s="51"/>
      <c r="OXA58" s="51"/>
      <c r="OXB58" s="51"/>
      <c r="OXC58" s="51"/>
      <c r="OXD58" s="51"/>
      <c r="OXE58" s="20"/>
      <c r="OXF58" s="53"/>
      <c r="OXG58" s="51"/>
      <c r="OXH58" s="51"/>
      <c r="OXI58" s="51"/>
      <c r="OXJ58" s="51"/>
      <c r="OXK58" s="51"/>
      <c r="OXL58" s="51"/>
      <c r="OXM58" s="20"/>
      <c r="OXN58" s="53"/>
      <c r="OXO58" s="51"/>
      <c r="OXP58" s="51"/>
      <c r="OXQ58" s="51"/>
      <c r="OXR58" s="51"/>
      <c r="OXS58" s="51"/>
      <c r="OXT58" s="51"/>
      <c r="OXU58" s="20"/>
      <c r="OXV58" s="53"/>
      <c r="OXW58" s="51"/>
      <c r="OXX58" s="51"/>
      <c r="OXY58" s="51"/>
      <c r="OXZ58" s="51"/>
      <c r="OYA58" s="51"/>
      <c r="OYB58" s="51"/>
      <c r="OYC58" s="20"/>
      <c r="OYD58" s="53"/>
      <c r="OYE58" s="51"/>
      <c r="OYF58" s="51"/>
      <c r="OYG58" s="51"/>
      <c r="OYH58" s="51"/>
      <c r="OYI58" s="51"/>
      <c r="OYJ58" s="51"/>
      <c r="OYK58" s="20"/>
      <c r="OYL58" s="53"/>
      <c r="OYM58" s="51"/>
      <c r="OYN58" s="51"/>
      <c r="OYO58" s="51"/>
      <c r="OYP58" s="51"/>
      <c r="OYQ58" s="51"/>
      <c r="OYR58" s="51"/>
      <c r="OYS58" s="20"/>
      <c r="OYT58" s="53"/>
      <c r="OYU58" s="51"/>
      <c r="OYV58" s="51"/>
      <c r="OYW58" s="51"/>
      <c r="OYX58" s="51"/>
      <c r="OYY58" s="51"/>
      <c r="OYZ58" s="51"/>
      <c r="OZA58" s="20"/>
      <c r="OZB58" s="53"/>
      <c r="OZC58" s="51"/>
      <c r="OZD58" s="51"/>
      <c r="OZE58" s="51"/>
      <c r="OZF58" s="51"/>
      <c r="OZG58" s="51"/>
      <c r="OZH58" s="51"/>
      <c r="OZI58" s="20"/>
      <c r="OZJ58" s="53"/>
      <c r="OZK58" s="51"/>
      <c r="OZL58" s="51"/>
      <c r="OZM58" s="51"/>
      <c r="OZN58" s="51"/>
      <c r="OZO58" s="51"/>
      <c r="OZP58" s="51"/>
      <c r="OZQ58" s="20"/>
      <c r="OZR58" s="53"/>
      <c r="OZS58" s="51"/>
      <c r="OZT58" s="51"/>
      <c r="OZU58" s="51"/>
      <c r="OZV58" s="51"/>
      <c r="OZW58" s="51"/>
      <c r="OZX58" s="51"/>
      <c r="OZY58" s="20"/>
      <c r="OZZ58" s="53"/>
      <c r="PAA58" s="51"/>
      <c r="PAB58" s="51"/>
      <c r="PAC58" s="51"/>
      <c r="PAD58" s="51"/>
      <c r="PAE58" s="51"/>
      <c r="PAF58" s="51"/>
      <c r="PAG58" s="20"/>
      <c r="PAH58" s="53"/>
      <c r="PAI58" s="51"/>
      <c r="PAJ58" s="51"/>
      <c r="PAK58" s="51"/>
      <c r="PAL58" s="51"/>
      <c r="PAM58" s="51"/>
      <c r="PAN58" s="51"/>
      <c r="PAO58" s="20"/>
      <c r="PAP58" s="53"/>
      <c r="PAQ58" s="51"/>
      <c r="PAR58" s="51"/>
      <c r="PAS58" s="51"/>
      <c r="PAT58" s="51"/>
      <c r="PAU58" s="51"/>
      <c r="PAV58" s="51"/>
      <c r="PAW58" s="20"/>
      <c r="PAX58" s="53"/>
      <c r="PAY58" s="51"/>
      <c r="PAZ58" s="51"/>
      <c r="PBA58" s="51"/>
      <c r="PBB58" s="51"/>
      <c r="PBC58" s="51"/>
      <c r="PBD58" s="51"/>
      <c r="PBE58" s="20"/>
      <c r="PBF58" s="53"/>
      <c r="PBG58" s="51"/>
      <c r="PBH58" s="51"/>
      <c r="PBI58" s="51"/>
      <c r="PBJ58" s="51"/>
      <c r="PBK58" s="51"/>
      <c r="PBL58" s="51"/>
      <c r="PBM58" s="20"/>
      <c r="PBN58" s="53"/>
      <c r="PBO58" s="51"/>
      <c r="PBP58" s="51"/>
      <c r="PBQ58" s="51"/>
      <c r="PBR58" s="51"/>
      <c r="PBS58" s="51"/>
      <c r="PBT58" s="51"/>
      <c r="PBU58" s="20"/>
      <c r="PBV58" s="53"/>
      <c r="PBW58" s="51"/>
      <c r="PBX58" s="51"/>
      <c r="PBY58" s="51"/>
      <c r="PBZ58" s="51"/>
      <c r="PCA58" s="51"/>
      <c r="PCB58" s="51"/>
      <c r="PCC58" s="20"/>
      <c r="PCD58" s="53"/>
      <c r="PCE58" s="51"/>
      <c r="PCF58" s="51"/>
      <c r="PCG58" s="51"/>
      <c r="PCH58" s="51"/>
      <c r="PCI58" s="51"/>
      <c r="PCJ58" s="51"/>
      <c r="PCK58" s="20"/>
      <c r="PCL58" s="53"/>
      <c r="PCM58" s="51"/>
      <c r="PCN58" s="51"/>
      <c r="PCO58" s="51"/>
      <c r="PCP58" s="51"/>
      <c r="PCQ58" s="51"/>
      <c r="PCR58" s="51"/>
      <c r="PCS58" s="20"/>
      <c r="PCT58" s="53"/>
      <c r="PCU58" s="51"/>
      <c r="PCV58" s="51"/>
      <c r="PCW58" s="51"/>
      <c r="PCX58" s="51"/>
      <c r="PCY58" s="51"/>
      <c r="PCZ58" s="51"/>
      <c r="PDA58" s="20"/>
      <c r="PDB58" s="53"/>
      <c r="PDC58" s="51"/>
      <c r="PDD58" s="51"/>
      <c r="PDE58" s="51"/>
      <c r="PDF58" s="51"/>
      <c r="PDG58" s="51"/>
      <c r="PDH58" s="51"/>
      <c r="PDI58" s="20"/>
      <c r="PDJ58" s="53"/>
      <c r="PDK58" s="51"/>
      <c r="PDL58" s="51"/>
      <c r="PDM58" s="51"/>
      <c r="PDN58" s="51"/>
      <c r="PDO58" s="51"/>
      <c r="PDP58" s="51"/>
      <c r="PDQ58" s="20"/>
      <c r="PDR58" s="53"/>
      <c r="PDS58" s="51"/>
      <c r="PDT58" s="51"/>
      <c r="PDU58" s="51"/>
      <c r="PDV58" s="51"/>
      <c r="PDW58" s="51"/>
      <c r="PDX58" s="51"/>
      <c r="PDY58" s="20"/>
      <c r="PDZ58" s="53"/>
      <c r="PEA58" s="51"/>
      <c r="PEB58" s="51"/>
      <c r="PEC58" s="51"/>
      <c r="PED58" s="51"/>
      <c r="PEE58" s="51"/>
      <c r="PEF58" s="51"/>
      <c r="PEG58" s="20"/>
      <c r="PEH58" s="53"/>
      <c r="PEI58" s="51"/>
      <c r="PEJ58" s="51"/>
      <c r="PEK58" s="51"/>
      <c r="PEL58" s="51"/>
      <c r="PEM58" s="51"/>
      <c r="PEN58" s="51"/>
      <c r="PEO58" s="20"/>
      <c r="PEP58" s="53"/>
      <c r="PEQ58" s="51"/>
      <c r="PER58" s="51"/>
      <c r="PES58" s="51"/>
      <c r="PET58" s="51"/>
      <c r="PEU58" s="51"/>
      <c r="PEV58" s="51"/>
      <c r="PEW58" s="20"/>
      <c r="PEX58" s="53"/>
      <c r="PEY58" s="51"/>
      <c r="PEZ58" s="51"/>
      <c r="PFA58" s="51"/>
      <c r="PFB58" s="51"/>
      <c r="PFC58" s="51"/>
      <c r="PFD58" s="51"/>
      <c r="PFE58" s="20"/>
      <c r="PFF58" s="53"/>
      <c r="PFG58" s="51"/>
      <c r="PFH58" s="51"/>
      <c r="PFI58" s="51"/>
      <c r="PFJ58" s="51"/>
      <c r="PFK58" s="51"/>
      <c r="PFL58" s="51"/>
      <c r="PFM58" s="20"/>
      <c r="PFN58" s="53"/>
      <c r="PFO58" s="51"/>
      <c r="PFP58" s="51"/>
      <c r="PFQ58" s="51"/>
      <c r="PFR58" s="51"/>
      <c r="PFS58" s="51"/>
      <c r="PFT58" s="51"/>
      <c r="PFU58" s="20"/>
      <c r="PFV58" s="53"/>
      <c r="PFW58" s="51"/>
      <c r="PFX58" s="51"/>
      <c r="PFY58" s="51"/>
      <c r="PFZ58" s="51"/>
      <c r="PGA58" s="51"/>
      <c r="PGB58" s="51"/>
      <c r="PGC58" s="20"/>
      <c r="PGD58" s="53"/>
      <c r="PGE58" s="51"/>
      <c r="PGF58" s="51"/>
      <c r="PGG58" s="51"/>
      <c r="PGH58" s="51"/>
      <c r="PGI58" s="51"/>
      <c r="PGJ58" s="51"/>
      <c r="PGK58" s="20"/>
      <c r="PGL58" s="53"/>
      <c r="PGM58" s="51"/>
      <c r="PGN58" s="51"/>
      <c r="PGO58" s="51"/>
      <c r="PGP58" s="51"/>
      <c r="PGQ58" s="51"/>
      <c r="PGR58" s="51"/>
      <c r="PGS58" s="20"/>
      <c r="PGT58" s="53"/>
      <c r="PGU58" s="51"/>
      <c r="PGV58" s="51"/>
      <c r="PGW58" s="51"/>
      <c r="PGX58" s="51"/>
      <c r="PGY58" s="51"/>
      <c r="PGZ58" s="51"/>
      <c r="PHA58" s="20"/>
      <c r="PHB58" s="53"/>
      <c r="PHC58" s="51"/>
      <c r="PHD58" s="51"/>
      <c r="PHE58" s="51"/>
      <c r="PHF58" s="51"/>
      <c r="PHG58" s="51"/>
      <c r="PHH58" s="51"/>
      <c r="PHI58" s="20"/>
      <c r="PHJ58" s="53"/>
      <c r="PHK58" s="51"/>
      <c r="PHL58" s="51"/>
      <c r="PHM58" s="51"/>
      <c r="PHN58" s="51"/>
      <c r="PHO58" s="51"/>
      <c r="PHP58" s="51"/>
      <c r="PHQ58" s="20"/>
      <c r="PHR58" s="53"/>
      <c r="PHS58" s="51"/>
      <c r="PHT58" s="51"/>
      <c r="PHU58" s="51"/>
      <c r="PHV58" s="51"/>
      <c r="PHW58" s="51"/>
      <c r="PHX58" s="51"/>
      <c r="PHY58" s="20"/>
      <c r="PHZ58" s="53"/>
      <c r="PIA58" s="51"/>
      <c r="PIB58" s="51"/>
      <c r="PIC58" s="51"/>
      <c r="PID58" s="51"/>
      <c r="PIE58" s="51"/>
      <c r="PIF58" s="51"/>
      <c r="PIG58" s="20"/>
      <c r="PIH58" s="53"/>
      <c r="PII58" s="51"/>
      <c r="PIJ58" s="51"/>
      <c r="PIK58" s="51"/>
      <c r="PIL58" s="51"/>
      <c r="PIM58" s="51"/>
      <c r="PIN58" s="51"/>
      <c r="PIO58" s="20"/>
      <c r="PIP58" s="53"/>
      <c r="PIQ58" s="51"/>
      <c r="PIR58" s="51"/>
      <c r="PIS58" s="51"/>
      <c r="PIT58" s="51"/>
      <c r="PIU58" s="51"/>
      <c r="PIV58" s="51"/>
      <c r="PIW58" s="20"/>
      <c r="PIX58" s="53"/>
      <c r="PIY58" s="51"/>
      <c r="PIZ58" s="51"/>
      <c r="PJA58" s="51"/>
      <c r="PJB58" s="51"/>
      <c r="PJC58" s="51"/>
      <c r="PJD58" s="51"/>
      <c r="PJE58" s="20"/>
      <c r="PJF58" s="53"/>
      <c r="PJG58" s="51"/>
      <c r="PJH58" s="51"/>
      <c r="PJI58" s="51"/>
      <c r="PJJ58" s="51"/>
      <c r="PJK58" s="51"/>
      <c r="PJL58" s="51"/>
      <c r="PJM58" s="20"/>
      <c r="PJN58" s="53"/>
      <c r="PJO58" s="51"/>
      <c r="PJP58" s="51"/>
      <c r="PJQ58" s="51"/>
      <c r="PJR58" s="51"/>
      <c r="PJS58" s="51"/>
      <c r="PJT58" s="51"/>
      <c r="PJU58" s="20"/>
      <c r="PJV58" s="53"/>
      <c r="PJW58" s="51"/>
      <c r="PJX58" s="51"/>
      <c r="PJY58" s="51"/>
      <c r="PJZ58" s="51"/>
      <c r="PKA58" s="51"/>
      <c r="PKB58" s="51"/>
      <c r="PKC58" s="20"/>
      <c r="PKD58" s="53"/>
      <c r="PKE58" s="51"/>
      <c r="PKF58" s="51"/>
      <c r="PKG58" s="51"/>
      <c r="PKH58" s="51"/>
      <c r="PKI58" s="51"/>
      <c r="PKJ58" s="51"/>
      <c r="PKK58" s="20"/>
      <c r="PKL58" s="53"/>
      <c r="PKM58" s="51"/>
      <c r="PKN58" s="51"/>
      <c r="PKO58" s="51"/>
      <c r="PKP58" s="51"/>
      <c r="PKQ58" s="51"/>
      <c r="PKR58" s="51"/>
      <c r="PKS58" s="20"/>
      <c r="PKT58" s="53"/>
      <c r="PKU58" s="51"/>
      <c r="PKV58" s="51"/>
      <c r="PKW58" s="51"/>
      <c r="PKX58" s="51"/>
      <c r="PKY58" s="51"/>
      <c r="PKZ58" s="51"/>
      <c r="PLA58" s="20"/>
      <c r="PLB58" s="53"/>
      <c r="PLC58" s="51"/>
      <c r="PLD58" s="51"/>
      <c r="PLE58" s="51"/>
      <c r="PLF58" s="51"/>
      <c r="PLG58" s="51"/>
      <c r="PLH58" s="51"/>
      <c r="PLI58" s="20"/>
      <c r="PLJ58" s="53"/>
      <c r="PLK58" s="51"/>
      <c r="PLL58" s="51"/>
      <c r="PLM58" s="51"/>
      <c r="PLN58" s="51"/>
      <c r="PLO58" s="51"/>
      <c r="PLP58" s="51"/>
      <c r="PLQ58" s="20"/>
      <c r="PLR58" s="53"/>
      <c r="PLS58" s="51"/>
      <c r="PLT58" s="51"/>
      <c r="PLU58" s="51"/>
      <c r="PLV58" s="51"/>
      <c r="PLW58" s="51"/>
      <c r="PLX58" s="51"/>
      <c r="PLY58" s="20"/>
      <c r="PLZ58" s="53"/>
      <c r="PMA58" s="51"/>
      <c r="PMB58" s="51"/>
      <c r="PMC58" s="51"/>
      <c r="PMD58" s="51"/>
      <c r="PME58" s="51"/>
      <c r="PMF58" s="51"/>
      <c r="PMG58" s="20"/>
      <c r="PMH58" s="53"/>
      <c r="PMI58" s="51"/>
      <c r="PMJ58" s="51"/>
      <c r="PMK58" s="51"/>
      <c r="PML58" s="51"/>
      <c r="PMM58" s="51"/>
      <c r="PMN58" s="51"/>
      <c r="PMO58" s="20"/>
      <c r="PMP58" s="53"/>
      <c r="PMQ58" s="51"/>
      <c r="PMR58" s="51"/>
      <c r="PMS58" s="51"/>
      <c r="PMT58" s="51"/>
      <c r="PMU58" s="51"/>
      <c r="PMV58" s="51"/>
      <c r="PMW58" s="20"/>
      <c r="PMX58" s="53"/>
      <c r="PMY58" s="51"/>
      <c r="PMZ58" s="51"/>
      <c r="PNA58" s="51"/>
      <c r="PNB58" s="51"/>
      <c r="PNC58" s="51"/>
      <c r="PND58" s="51"/>
      <c r="PNE58" s="20"/>
      <c r="PNF58" s="53"/>
      <c r="PNG58" s="51"/>
      <c r="PNH58" s="51"/>
      <c r="PNI58" s="51"/>
      <c r="PNJ58" s="51"/>
      <c r="PNK58" s="51"/>
      <c r="PNL58" s="51"/>
      <c r="PNM58" s="20"/>
      <c r="PNN58" s="53"/>
      <c r="PNO58" s="51"/>
      <c r="PNP58" s="51"/>
      <c r="PNQ58" s="51"/>
      <c r="PNR58" s="51"/>
      <c r="PNS58" s="51"/>
      <c r="PNT58" s="51"/>
      <c r="PNU58" s="20"/>
      <c r="PNV58" s="53"/>
      <c r="PNW58" s="51"/>
      <c r="PNX58" s="51"/>
      <c r="PNY58" s="51"/>
      <c r="PNZ58" s="51"/>
      <c r="POA58" s="51"/>
      <c r="POB58" s="51"/>
      <c r="POC58" s="20"/>
      <c r="POD58" s="53"/>
      <c r="POE58" s="51"/>
      <c r="POF58" s="51"/>
      <c r="POG58" s="51"/>
      <c r="POH58" s="51"/>
      <c r="POI58" s="51"/>
      <c r="POJ58" s="51"/>
      <c r="POK58" s="20"/>
      <c r="POL58" s="53"/>
      <c r="POM58" s="51"/>
      <c r="PON58" s="51"/>
      <c r="POO58" s="51"/>
      <c r="POP58" s="51"/>
      <c r="POQ58" s="51"/>
      <c r="POR58" s="51"/>
      <c r="POS58" s="20"/>
      <c r="POT58" s="53"/>
      <c r="POU58" s="51"/>
      <c r="POV58" s="51"/>
      <c r="POW58" s="51"/>
      <c r="POX58" s="51"/>
      <c r="POY58" s="51"/>
      <c r="POZ58" s="51"/>
      <c r="PPA58" s="20"/>
      <c r="PPB58" s="53"/>
      <c r="PPC58" s="51"/>
      <c r="PPD58" s="51"/>
      <c r="PPE58" s="51"/>
      <c r="PPF58" s="51"/>
      <c r="PPG58" s="51"/>
      <c r="PPH58" s="51"/>
      <c r="PPI58" s="20"/>
      <c r="PPJ58" s="53"/>
      <c r="PPK58" s="51"/>
      <c r="PPL58" s="51"/>
      <c r="PPM58" s="51"/>
      <c r="PPN58" s="51"/>
      <c r="PPO58" s="51"/>
      <c r="PPP58" s="51"/>
      <c r="PPQ58" s="20"/>
      <c r="PPR58" s="53"/>
      <c r="PPS58" s="51"/>
      <c r="PPT58" s="51"/>
      <c r="PPU58" s="51"/>
      <c r="PPV58" s="51"/>
      <c r="PPW58" s="51"/>
      <c r="PPX58" s="51"/>
      <c r="PPY58" s="20"/>
      <c r="PPZ58" s="53"/>
      <c r="PQA58" s="51"/>
      <c r="PQB58" s="51"/>
      <c r="PQC58" s="51"/>
      <c r="PQD58" s="51"/>
      <c r="PQE58" s="51"/>
      <c r="PQF58" s="51"/>
      <c r="PQG58" s="20"/>
      <c r="PQH58" s="53"/>
      <c r="PQI58" s="51"/>
      <c r="PQJ58" s="51"/>
      <c r="PQK58" s="51"/>
      <c r="PQL58" s="51"/>
      <c r="PQM58" s="51"/>
      <c r="PQN58" s="51"/>
      <c r="PQO58" s="20"/>
      <c r="PQP58" s="53"/>
      <c r="PQQ58" s="51"/>
      <c r="PQR58" s="51"/>
      <c r="PQS58" s="51"/>
      <c r="PQT58" s="51"/>
      <c r="PQU58" s="51"/>
      <c r="PQV58" s="51"/>
      <c r="PQW58" s="20"/>
      <c r="PQX58" s="53"/>
      <c r="PQY58" s="51"/>
      <c r="PQZ58" s="51"/>
      <c r="PRA58" s="51"/>
      <c r="PRB58" s="51"/>
      <c r="PRC58" s="51"/>
      <c r="PRD58" s="51"/>
      <c r="PRE58" s="20"/>
      <c r="PRF58" s="53"/>
      <c r="PRG58" s="51"/>
      <c r="PRH58" s="51"/>
      <c r="PRI58" s="51"/>
      <c r="PRJ58" s="51"/>
      <c r="PRK58" s="51"/>
      <c r="PRL58" s="51"/>
      <c r="PRM58" s="20"/>
      <c r="PRN58" s="53"/>
      <c r="PRO58" s="51"/>
      <c r="PRP58" s="51"/>
      <c r="PRQ58" s="51"/>
      <c r="PRR58" s="51"/>
      <c r="PRS58" s="51"/>
      <c r="PRT58" s="51"/>
      <c r="PRU58" s="20"/>
      <c r="PRV58" s="53"/>
      <c r="PRW58" s="51"/>
      <c r="PRX58" s="51"/>
      <c r="PRY58" s="51"/>
      <c r="PRZ58" s="51"/>
      <c r="PSA58" s="51"/>
      <c r="PSB58" s="51"/>
      <c r="PSC58" s="20"/>
      <c r="PSD58" s="53"/>
      <c r="PSE58" s="51"/>
      <c r="PSF58" s="51"/>
      <c r="PSG58" s="51"/>
      <c r="PSH58" s="51"/>
      <c r="PSI58" s="51"/>
      <c r="PSJ58" s="51"/>
      <c r="PSK58" s="20"/>
      <c r="PSL58" s="53"/>
      <c r="PSM58" s="51"/>
      <c r="PSN58" s="51"/>
      <c r="PSO58" s="51"/>
      <c r="PSP58" s="51"/>
      <c r="PSQ58" s="51"/>
      <c r="PSR58" s="51"/>
      <c r="PSS58" s="20"/>
      <c r="PST58" s="53"/>
      <c r="PSU58" s="51"/>
      <c r="PSV58" s="51"/>
      <c r="PSW58" s="51"/>
      <c r="PSX58" s="51"/>
      <c r="PSY58" s="51"/>
      <c r="PSZ58" s="51"/>
      <c r="PTA58" s="20"/>
      <c r="PTB58" s="53"/>
      <c r="PTC58" s="51"/>
      <c r="PTD58" s="51"/>
      <c r="PTE58" s="51"/>
      <c r="PTF58" s="51"/>
      <c r="PTG58" s="51"/>
      <c r="PTH58" s="51"/>
      <c r="PTI58" s="20"/>
      <c r="PTJ58" s="53"/>
      <c r="PTK58" s="51"/>
      <c r="PTL58" s="51"/>
      <c r="PTM58" s="51"/>
      <c r="PTN58" s="51"/>
      <c r="PTO58" s="51"/>
      <c r="PTP58" s="51"/>
      <c r="PTQ58" s="20"/>
      <c r="PTR58" s="53"/>
      <c r="PTS58" s="51"/>
      <c r="PTT58" s="51"/>
      <c r="PTU58" s="51"/>
      <c r="PTV58" s="51"/>
      <c r="PTW58" s="51"/>
      <c r="PTX58" s="51"/>
      <c r="PTY58" s="20"/>
      <c r="PTZ58" s="53"/>
      <c r="PUA58" s="51"/>
      <c r="PUB58" s="51"/>
      <c r="PUC58" s="51"/>
      <c r="PUD58" s="51"/>
      <c r="PUE58" s="51"/>
      <c r="PUF58" s="51"/>
      <c r="PUG58" s="20"/>
      <c r="PUH58" s="53"/>
      <c r="PUI58" s="51"/>
      <c r="PUJ58" s="51"/>
      <c r="PUK58" s="51"/>
      <c r="PUL58" s="51"/>
      <c r="PUM58" s="51"/>
      <c r="PUN58" s="51"/>
      <c r="PUO58" s="20"/>
      <c r="PUP58" s="53"/>
      <c r="PUQ58" s="51"/>
      <c r="PUR58" s="51"/>
      <c r="PUS58" s="51"/>
      <c r="PUT58" s="51"/>
      <c r="PUU58" s="51"/>
      <c r="PUV58" s="51"/>
      <c r="PUW58" s="20"/>
      <c r="PUX58" s="53"/>
      <c r="PUY58" s="51"/>
      <c r="PUZ58" s="51"/>
      <c r="PVA58" s="51"/>
      <c r="PVB58" s="51"/>
      <c r="PVC58" s="51"/>
      <c r="PVD58" s="51"/>
      <c r="PVE58" s="20"/>
      <c r="PVF58" s="53"/>
      <c r="PVG58" s="51"/>
      <c r="PVH58" s="51"/>
      <c r="PVI58" s="51"/>
      <c r="PVJ58" s="51"/>
      <c r="PVK58" s="51"/>
      <c r="PVL58" s="51"/>
      <c r="PVM58" s="20"/>
      <c r="PVN58" s="53"/>
      <c r="PVO58" s="51"/>
      <c r="PVP58" s="51"/>
      <c r="PVQ58" s="51"/>
      <c r="PVR58" s="51"/>
      <c r="PVS58" s="51"/>
      <c r="PVT58" s="51"/>
      <c r="PVU58" s="20"/>
      <c r="PVV58" s="53"/>
      <c r="PVW58" s="51"/>
      <c r="PVX58" s="51"/>
      <c r="PVY58" s="51"/>
      <c r="PVZ58" s="51"/>
      <c r="PWA58" s="51"/>
      <c r="PWB58" s="51"/>
      <c r="PWC58" s="20"/>
      <c r="PWD58" s="53"/>
      <c r="PWE58" s="51"/>
      <c r="PWF58" s="51"/>
      <c r="PWG58" s="51"/>
      <c r="PWH58" s="51"/>
      <c r="PWI58" s="51"/>
      <c r="PWJ58" s="51"/>
      <c r="PWK58" s="20"/>
      <c r="PWL58" s="53"/>
      <c r="PWM58" s="51"/>
      <c r="PWN58" s="51"/>
      <c r="PWO58" s="51"/>
      <c r="PWP58" s="51"/>
      <c r="PWQ58" s="51"/>
      <c r="PWR58" s="51"/>
      <c r="PWS58" s="20"/>
      <c r="PWT58" s="53"/>
      <c r="PWU58" s="51"/>
      <c r="PWV58" s="51"/>
      <c r="PWW58" s="51"/>
      <c r="PWX58" s="51"/>
      <c r="PWY58" s="51"/>
      <c r="PWZ58" s="51"/>
      <c r="PXA58" s="20"/>
      <c r="PXB58" s="53"/>
      <c r="PXC58" s="51"/>
      <c r="PXD58" s="51"/>
      <c r="PXE58" s="51"/>
      <c r="PXF58" s="51"/>
      <c r="PXG58" s="51"/>
      <c r="PXH58" s="51"/>
      <c r="PXI58" s="20"/>
      <c r="PXJ58" s="53"/>
      <c r="PXK58" s="51"/>
      <c r="PXL58" s="51"/>
      <c r="PXM58" s="51"/>
      <c r="PXN58" s="51"/>
      <c r="PXO58" s="51"/>
      <c r="PXP58" s="51"/>
      <c r="PXQ58" s="20"/>
      <c r="PXR58" s="53"/>
      <c r="PXS58" s="51"/>
      <c r="PXT58" s="51"/>
      <c r="PXU58" s="51"/>
      <c r="PXV58" s="51"/>
      <c r="PXW58" s="51"/>
      <c r="PXX58" s="51"/>
      <c r="PXY58" s="20"/>
      <c r="PXZ58" s="53"/>
      <c r="PYA58" s="51"/>
      <c r="PYB58" s="51"/>
      <c r="PYC58" s="51"/>
      <c r="PYD58" s="51"/>
      <c r="PYE58" s="51"/>
      <c r="PYF58" s="51"/>
      <c r="PYG58" s="20"/>
      <c r="PYH58" s="53"/>
      <c r="PYI58" s="51"/>
      <c r="PYJ58" s="51"/>
      <c r="PYK58" s="51"/>
      <c r="PYL58" s="51"/>
      <c r="PYM58" s="51"/>
      <c r="PYN58" s="51"/>
      <c r="PYO58" s="20"/>
      <c r="PYP58" s="53"/>
      <c r="PYQ58" s="51"/>
      <c r="PYR58" s="51"/>
      <c r="PYS58" s="51"/>
      <c r="PYT58" s="51"/>
      <c r="PYU58" s="51"/>
      <c r="PYV58" s="51"/>
      <c r="PYW58" s="20"/>
      <c r="PYX58" s="53"/>
      <c r="PYY58" s="51"/>
      <c r="PYZ58" s="51"/>
      <c r="PZA58" s="51"/>
      <c r="PZB58" s="51"/>
      <c r="PZC58" s="51"/>
      <c r="PZD58" s="51"/>
      <c r="PZE58" s="20"/>
      <c r="PZF58" s="53"/>
      <c r="PZG58" s="51"/>
      <c r="PZH58" s="51"/>
      <c r="PZI58" s="51"/>
      <c r="PZJ58" s="51"/>
      <c r="PZK58" s="51"/>
      <c r="PZL58" s="51"/>
      <c r="PZM58" s="20"/>
      <c r="PZN58" s="53"/>
      <c r="PZO58" s="51"/>
      <c r="PZP58" s="51"/>
      <c r="PZQ58" s="51"/>
      <c r="PZR58" s="51"/>
      <c r="PZS58" s="51"/>
      <c r="PZT58" s="51"/>
      <c r="PZU58" s="20"/>
      <c r="PZV58" s="53"/>
      <c r="PZW58" s="51"/>
      <c r="PZX58" s="51"/>
      <c r="PZY58" s="51"/>
      <c r="PZZ58" s="51"/>
      <c r="QAA58" s="51"/>
      <c r="QAB58" s="51"/>
      <c r="QAC58" s="20"/>
      <c r="QAD58" s="53"/>
      <c r="QAE58" s="51"/>
      <c r="QAF58" s="51"/>
      <c r="QAG58" s="51"/>
      <c r="QAH58" s="51"/>
      <c r="QAI58" s="51"/>
      <c r="QAJ58" s="51"/>
      <c r="QAK58" s="20"/>
      <c r="QAL58" s="53"/>
      <c r="QAM58" s="51"/>
      <c r="QAN58" s="51"/>
      <c r="QAO58" s="51"/>
      <c r="QAP58" s="51"/>
      <c r="QAQ58" s="51"/>
      <c r="QAR58" s="51"/>
      <c r="QAS58" s="20"/>
      <c r="QAT58" s="53"/>
      <c r="QAU58" s="51"/>
      <c r="QAV58" s="51"/>
      <c r="QAW58" s="51"/>
      <c r="QAX58" s="51"/>
      <c r="QAY58" s="51"/>
      <c r="QAZ58" s="51"/>
      <c r="QBA58" s="20"/>
      <c r="QBB58" s="53"/>
      <c r="QBC58" s="51"/>
      <c r="QBD58" s="51"/>
      <c r="QBE58" s="51"/>
      <c r="QBF58" s="51"/>
      <c r="QBG58" s="51"/>
      <c r="QBH58" s="51"/>
      <c r="QBI58" s="20"/>
      <c r="QBJ58" s="53"/>
      <c r="QBK58" s="51"/>
      <c r="QBL58" s="51"/>
      <c r="QBM58" s="51"/>
      <c r="QBN58" s="51"/>
      <c r="QBO58" s="51"/>
      <c r="QBP58" s="51"/>
      <c r="QBQ58" s="20"/>
      <c r="QBR58" s="53"/>
      <c r="QBS58" s="51"/>
      <c r="QBT58" s="51"/>
      <c r="QBU58" s="51"/>
      <c r="QBV58" s="51"/>
      <c r="QBW58" s="51"/>
      <c r="QBX58" s="51"/>
      <c r="QBY58" s="20"/>
      <c r="QBZ58" s="53"/>
      <c r="QCA58" s="51"/>
      <c r="QCB58" s="51"/>
      <c r="QCC58" s="51"/>
      <c r="QCD58" s="51"/>
      <c r="QCE58" s="51"/>
      <c r="QCF58" s="51"/>
      <c r="QCG58" s="20"/>
      <c r="QCH58" s="53"/>
      <c r="QCI58" s="51"/>
      <c r="QCJ58" s="51"/>
      <c r="QCK58" s="51"/>
      <c r="QCL58" s="51"/>
      <c r="QCM58" s="51"/>
      <c r="QCN58" s="51"/>
      <c r="QCO58" s="20"/>
      <c r="QCP58" s="53"/>
      <c r="QCQ58" s="51"/>
      <c r="QCR58" s="51"/>
      <c r="QCS58" s="51"/>
      <c r="QCT58" s="51"/>
      <c r="QCU58" s="51"/>
      <c r="QCV58" s="51"/>
      <c r="QCW58" s="20"/>
      <c r="QCX58" s="53"/>
      <c r="QCY58" s="51"/>
      <c r="QCZ58" s="51"/>
      <c r="QDA58" s="51"/>
      <c r="QDB58" s="51"/>
      <c r="QDC58" s="51"/>
      <c r="QDD58" s="51"/>
      <c r="QDE58" s="20"/>
      <c r="QDF58" s="53"/>
      <c r="QDG58" s="51"/>
      <c r="QDH58" s="51"/>
      <c r="QDI58" s="51"/>
      <c r="QDJ58" s="51"/>
      <c r="QDK58" s="51"/>
      <c r="QDL58" s="51"/>
      <c r="QDM58" s="20"/>
      <c r="QDN58" s="53"/>
      <c r="QDO58" s="51"/>
      <c r="QDP58" s="51"/>
      <c r="QDQ58" s="51"/>
      <c r="QDR58" s="51"/>
      <c r="QDS58" s="51"/>
      <c r="QDT58" s="51"/>
      <c r="QDU58" s="20"/>
      <c r="QDV58" s="53"/>
      <c r="QDW58" s="51"/>
      <c r="QDX58" s="51"/>
      <c r="QDY58" s="51"/>
      <c r="QDZ58" s="51"/>
      <c r="QEA58" s="51"/>
      <c r="QEB58" s="51"/>
      <c r="QEC58" s="20"/>
      <c r="QED58" s="53"/>
      <c r="QEE58" s="51"/>
      <c r="QEF58" s="51"/>
      <c r="QEG58" s="51"/>
      <c r="QEH58" s="51"/>
      <c r="QEI58" s="51"/>
      <c r="QEJ58" s="51"/>
      <c r="QEK58" s="20"/>
      <c r="QEL58" s="53"/>
      <c r="QEM58" s="51"/>
      <c r="QEN58" s="51"/>
      <c r="QEO58" s="51"/>
      <c r="QEP58" s="51"/>
      <c r="QEQ58" s="51"/>
      <c r="QER58" s="51"/>
      <c r="QES58" s="20"/>
      <c r="QET58" s="53"/>
      <c r="QEU58" s="51"/>
      <c r="QEV58" s="51"/>
      <c r="QEW58" s="51"/>
      <c r="QEX58" s="51"/>
      <c r="QEY58" s="51"/>
      <c r="QEZ58" s="51"/>
      <c r="QFA58" s="20"/>
      <c r="QFB58" s="53"/>
      <c r="QFC58" s="51"/>
      <c r="QFD58" s="51"/>
      <c r="QFE58" s="51"/>
      <c r="QFF58" s="51"/>
      <c r="QFG58" s="51"/>
      <c r="QFH58" s="51"/>
      <c r="QFI58" s="20"/>
      <c r="QFJ58" s="53"/>
      <c r="QFK58" s="51"/>
      <c r="QFL58" s="51"/>
      <c r="QFM58" s="51"/>
      <c r="QFN58" s="51"/>
      <c r="QFO58" s="51"/>
      <c r="QFP58" s="51"/>
      <c r="QFQ58" s="20"/>
      <c r="QFR58" s="53"/>
      <c r="QFS58" s="51"/>
      <c r="QFT58" s="51"/>
      <c r="QFU58" s="51"/>
      <c r="QFV58" s="51"/>
      <c r="QFW58" s="51"/>
      <c r="QFX58" s="51"/>
      <c r="QFY58" s="20"/>
      <c r="QFZ58" s="53"/>
      <c r="QGA58" s="51"/>
      <c r="QGB58" s="51"/>
      <c r="QGC58" s="51"/>
      <c r="QGD58" s="51"/>
      <c r="QGE58" s="51"/>
      <c r="QGF58" s="51"/>
      <c r="QGG58" s="20"/>
      <c r="QGH58" s="53"/>
      <c r="QGI58" s="51"/>
      <c r="QGJ58" s="51"/>
      <c r="QGK58" s="51"/>
      <c r="QGL58" s="51"/>
      <c r="QGM58" s="51"/>
      <c r="QGN58" s="51"/>
      <c r="QGO58" s="20"/>
      <c r="QGP58" s="53"/>
      <c r="QGQ58" s="51"/>
      <c r="QGR58" s="51"/>
      <c r="QGS58" s="51"/>
      <c r="QGT58" s="51"/>
      <c r="QGU58" s="51"/>
      <c r="QGV58" s="51"/>
      <c r="QGW58" s="20"/>
      <c r="QGX58" s="53"/>
      <c r="QGY58" s="51"/>
      <c r="QGZ58" s="51"/>
      <c r="QHA58" s="51"/>
      <c r="QHB58" s="51"/>
      <c r="QHC58" s="51"/>
      <c r="QHD58" s="51"/>
      <c r="QHE58" s="20"/>
      <c r="QHF58" s="53"/>
      <c r="QHG58" s="51"/>
      <c r="QHH58" s="51"/>
      <c r="QHI58" s="51"/>
      <c r="QHJ58" s="51"/>
      <c r="QHK58" s="51"/>
      <c r="QHL58" s="51"/>
      <c r="QHM58" s="20"/>
      <c r="QHN58" s="53"/>
      <c r="QHO58" s="51"/>
      <c r="QHP58" s="51"/>
      <c r="QHQ58" s="51"/>
      <c r="QHR58" s="51"/>
      <c r="QHS58" s="51"/>
      <c r="QHT58" s="51"/>
      <c r="QHU58" s="20"/>
      <c r="QHV58" s="53"/>
      <c r="QHW58" s="51"/>
      <c r="QHX58" s="51"/>
      <c r="QHY58" s="51"/>
      <c r="QHZ58" s="51"/>
      <c r="QIA58" s="51"/>
      <c r="QIB58" s="51"/>
      <c r="QIC58" s="20"/>
      <c r="QID58" s="53"/>
      <c r="QIE58" s="51"/>
      <c r="QIF58" s="51"/>
      <c r="QIG58" s="51"/>
      <c r="QIH58" s="51"/>
      <c r="QII58" s="51"/>
      <c r="QIJ58" s="51"/>
      <c r="QIK58" s="20"/>
      <c r="QIL58" s="53"/>
      <c r="QIM58" s="51"/>
      <c r="QIN58" s="51"/>
      <c r="QIO58" s="51"/>
      <c r="QIP58" s="51"/>
      <c r="QIQ58" s="51"/>
      <c r="QIR58" s="51"/>
      <c r="QIS58" s="20"/>
      <c r="QIT58" s="53"/>
      <c r="QIU58" s="51"/>
      <c r="QIV58" s="51"/>
      <c r="QIW58" s="51"/>
      <c r="QIX58" s="51"/>
      <c r="QIY58" s="51"/>
      <c r="QIZ58" s="51"/>
      <c r="QJA58" s="20"/>
      <c r="QJB58" s="53"/>
      <c r="QJC58" s="51"/>
      <c r="QJD58" s="51"/>
      <c r="QJE58" s="51"/>
      <c r="QJF58" s="51"/>
      <c r="QJG58" s="51"/>
      <c r="QJH58" s="51"/>
      <c r="QJI58" s="20"/>
      <c r="QJJ58" s="53"/>
      <c r="QJK58" s="51"/>
      <c r="QJL58" s="51"/>
      <c r="QJM58" s="51"/>
      <c r="QJN58" s="51"/>
      <c r="QJO58" s="51"/>
      <c r="QJP58" s="51"/>
      <c r="QJQ58" s="20"/>
      <c r="QJR58" s="53"/>
      <c r="QJS58" s="51"/>
      <c r="QJT58" s="51"/>
      <c r="QJU58" s="51"/>
      <c r="QJV58" s="51"/>
      <c r="QJW58" s="51"/>
      <c r="QJX58" s="51"/>
      <c r="QJY58" s="20"/>
      <c r="QJZ58" s="53"/>
      <c r="QKA58" s="51"/>
      <c r="QKB58" s="51"/>
      <c r="QKC58" s="51"/>
      <c r="QKD58" s="51"/>
      <c r="QKE58" s="51"/>
      <c r="QKF58" s="51"/>
      <c r="QKG58" s="20"/>
      <c r="QKH58" s="53"/>
      <c r="QKI58" s="51"/>
      <c r="QKJ58" s="51"/>
      <c r="QKK58" s="51"/>
      <c r="QKL58" s="51"/>
      <c r="QKM58" s="51"/>
      <c r="QKN58" s="51"/>
      <c r="QKO58" s="20"/>
      <c r="QKP58" s="53"/>
      <c r="QKQ58" s="51"/>
      <c r="QKR58" s="51"/>
      <c r="QKS58" s="51"/>
      <c r="QKT58" s="51"/>
      <c r="QKU58" s="51"/>
      <c r="QKV58" s="51"/>
      <c r="QKW58" s="20"/>
      <c r="QKX58" s="53"/>
      <c r="QKY58" s="51"/>
      <c r="QKZ58" s="51"/>
      <c r="QLA58" s="51"/>
      <c r="QLB58" s="51"/>
      <c r="QLC58" s="51"/>
      <c r="QLD58" s="51"/>
      <c r="QLE58" s="20"/>
      <c r="QLF58" s="53"/>
      <c r="QLG58" s="51"/>
      <c r="QLH58" s="51"/>
      <c r="QLI58" s="51"/>
      <c r="QLJ58" s="51"/>
      <c r="QLK58" s="51"/>
      <c r="QLL58" s="51"/>
      <c r="QLM58" s="20"/>
      <c r="QLN58" s="53"/>
      <c r="QLO58" s="51"/>
      <c r="QLP58" s="51"/>
      <c r="QLQ58" s="51"/>
      <c r="QLR58" s="51"/>
      <c r="QLS58" s="51"/>
      <c r="QLT58" s="51"/>
      <c r="QLU58" s="20"/>
      <c r="QLV58" s="53"/>
      <c r="QLW58" s="51"/>
      <c r="QLX58" s="51"/>
      <c r="QLY58" s="51"/>
      <c r="QLZ58" s="51"/>
      <c r="QMA58" s="51"/>
      <c r="QMB58" s="51"/>
      <c r="QMC58" s="20"/>
      <c r="QMD58" s="53"/>
      <c r="QME58" s="51"/>
      <c r="QMF58" s="51"/>
      <c r="QMG58" s="51"/>
      <c r="QMH58" s="51"/>
      <c r="QMI58" s="51"/>
      <c r="QMJ58" s="51"/>
      <c r="QMK58" s="20"/>
      <c r="QML58" s="53"/>
      <c r="QMM58" s="51"/>
      <c r="QMN58" s="51"/>
      <c r="QMO58" s="51"/>
      <c r="QMP58" s="51"/>
      <c r="QMQ58" s="51"/>
      <c r="QMR58" s="51"/>
      <c r="QMS58" s="20"/>
      <c r="QMT58" s="53"/>
      <c r="QMU58" s="51"/>
      <c r="QMV58" s="51"/>
      <c r="QMW58" s="51"/>
      <c r="QMX58" s="51"/>
      <c r="QMY58" s="51"/>
      <c r="QMZ58" s="51"/>
      <c r="QNA58" s="20"/>
      <c r="QNB58" s="53"/>
      <c r="QNC58" s="51"/>
      <c r="QND58" s="51"/>
      <c r="QNE58" s="51"/>
      <c r="QNF58" s="51"/>
      <c r="QNG58" s="51"/>
      <c r="QNH58" s="51"/>
      <c r="QNI58" s="20"/>
      <c r="QNJ58" s="53"/>
      <c r="QNK58" s="51"/>
      <c r="QNL58" s="51"/>
      <c r="QNM58" s="51"/>
      <c r="QNN58" s="51"/>
      <c r="QNO58" s="51"/>
      <c r="QNP58" s="51"/>
      <c r="QNQ58" s="20"/>
      <c r="QNR58" s="53"/>
      <c r="QNS58" s="51"/>
      <c r="QNT58" s="51"/>
      <c r="QNU58" s="51"/>
      <c r="QNV58" s="51"/>
      <c r="QNW58" s="51"/>
      <c r="QNX58" s="51"/>
      <c r="QNY58" s="20"/>
      <c r="QNZ58" s="53"/>
      <c r="QOA58" s="51"/>
      <c r="QOB58" s="51"/>
      <c r="QOC58" s="51"/>
      <c r="QOD58" s="51"/>
      <c r="QOE58" s="51"/>
      <c r="QOF58" s="51"/>
      <c r="QOG58" s="20"/>
      <c r="QOH58" s="53"/>
      <c r="QOI58" s="51"/>
      <c r="QOJ58" s="51"/>
      <c r="QOK58" s="51"/>
      <c r="QOL58" s="51"/>
      <c r="QOM58" s="51"/>
      <c r="QON58" s="51"/>
      <c r="QOO58" s="20"/>
      <c r="QOP58" s="53"/>
      <c r="QOQ58" s="51"/>
      <c r="QOR58" s="51"/>
      <c r="QOS58" s="51"/>
      <c r="QOT58" s="51"/>
      <c r="QOU58" s="51"/>
      <c r="QOV58" s="51"/>
      <c r="QOW58" s="20"/>
      <c r="QOX58" s="53"/>
      <c r="QOY58" s="51"/>
      <c r="QOZ58" s="51"/>
      <c r="QPA58" s="51"/>
      <c r="QPB58" s="51"/>
      <c r="QPC58" s="51"/>
      <c r="QPD58" s="51"/>
      <c r="QPE58" s="20"/>
      <c r="QPF58" s="53"/>
      <c r="QPG58" s="51"/>
      <c r="QPH58" s="51"/>
      <c r="QPI58" s="51"/>
      <c r="QPJ58" s="51"/>
      <c r="QPK58" s="51"/>
      <c r="QPL58" s="51"/>
      <c r="QPM58" s="20"/>
      <c r="QPN58" s="53"/>
      <c r="QPO58" s="51"/>
      <c r="QPP58" s="51"/>
      <c r="QPQ58" s="51"/>
      <c r="QPR58" s="51"/>
      <c r="QPS58" s="51"/>
      <c r="QPT58" s="51"/>
      <c r="QPU58" s="20"/>
      <c r="QPV58" s="53"/>
      <c r="QPW58" s="51"/>
      <c r="QPX58" s="51"/>
      <c r="QPY58" s="51"/>
      <c r="QPZ58" s="51"/>
      <c r="QQA58" s="51"/>
      <c r="QQB58" s="51"/>
      <c r="QQC58" s="20"/>
      <c r="QQD58" s="53"/>
      <c r="QQE58" s="51"/>
      <c r="QQF58" s="51"/>
      <c r="QQG58" s="51"/>
      <c r="QQH58" s="51"/>
      <c r="QQI58" s="51"/>
      <c r="QQJ58" s="51"/>
      <c r="QQK58" s="20"/>
      <c r="QQL58" s="53"/>
      <c r="QQM58" s="51"/>
      <c r="QQN58" s="51"/>
      <c r="QQO58" s="51"/>
      <c r="QQP58" s="51"/>
      <c r="QQQ58" s="51"/>
      <c r="QQR58" s="51"/>
      <c r="QQS58" s="20"/>
      <c r="QQT58" s="53"/>
      <c r="QQU58" s="51"/>
      <c r="QQV58" s="51"/>
      <c r="QQW58" s="51"/>
      <c r="QQX58" s="51"/>
      <c r="QQY58" s="51"/>
      <c r="QQZ58" s="51"/>
      <c r="QRA58" s="20"/>
      <c r="QRB58" s="53"/>
      <c r="QRC58" s="51"/>
      <c r="QRD58" s="51"/>
      <c r="QRE58" s="51"/>
      <c r="QRF58" s="51"/>
      <c r="QRG58" s="51"/>
      <c r="QRH58" s="51"/>
      <c r="QRI58" s="20"/>
      <c r="QRJ58" s="53"/>
      <c r="QRK58" s="51"/>
      <c r="QRL58" s="51"/>
      <c r="QRM58" s="51"/>
      <c r="QRN58" s="51"/>
      <c r="QRO58" s="51"/>
      <c r="QRP58" s="51"/>
      <c r="QRQ58" s="20"/>
      <c r="QRR58" s="53"/>
      <c r="QRS58" s="51"/>
      <c r="QRT58" s="51"/>
      <c r="QRU58" s="51"/>
      <c r="QRV58" s="51"/>
      <c r="QRW58" s="51"/>
      <c r="QRX58" s="51"/>
      <c r="QRY58" s="20"/>
      <c r="QRZ58" s="53"/>
      <c r="QSA58" s="51"/>
      <c r="QSB58" s="51"/>
      <c r="QSC58" s="51"/>
      <c r="QSD58" s="51"/>
      <c r="QSE58" s="51"/>
      <c r="QSF58" s="51"/>
      <c r="QSG58" s="20"/>
      <c r="QSH58" s="53"/>
      <c r="QSI58" s="51"/>
      <c r="QSJ58" s="51"/>
      <c r="QSK58" s="51"/>
      <c r="QSL58" s="51"/>
      <c r="QSM58" s="51"/>
      <c r="QSN58" s="51"/>
      <c r="QSO58" s="20"/>
      <c r="QSP58" s="53"/>
      <c r="QSQ58" s="51"/>
      <c r="QSR58" s="51"/>
      <c r="QSS58" s="51"/>
      <c r="QST58" s="51"/>
      <c r="QSU58" s="51"/>
      <c r="QSV58" s="51"/>
      <c r="QSW58" s="20"/>
      <c r="QSX58" s="53"/>
      <c r="QSY58" s="51"/>
      <c r="QSZ58" s="51"/>
      <c r="QTA58" s="51"/>
      <c r="QTB58" s="51"/>
      <c r="QTC58" s="51"/>
      <c r="QTD58" s="51"/>
      <c r="QTE58" s="20"/>
      <c r="QTF58" s="53"/>
      <c r="QTG58" s="51"/>
      <c r="QTH58" s="51"/>
      <c r="QTI58" s="51"/>
      <c r="QTJ58" s="51"/>
      <c r="QTK58" s="51"/>
      <c r="QTL58" s="51"/>
      <c r="QTM58" s="20"/>
      <c r="QTN58" s="53"/>
      <c r="QTO58" s="51"/>
      <c r="QTP58" s="51"/>
      <c r="QTQ58" s="51"/>
      <c r="QTR58" s="51"/>
      <c r="QTS58" s="51"/>
      <c r="QTT58" s="51"/>
      <c r="QTU58" s="20"/>
      <c r="QTV58" s="53"/>
      <c r="QTW58" s="51"/>
      <c r="QTX58" s="51"/>
      <c r="QTY58" s="51"/>
      <c r="QTZ58" s="51"/>
      <c r="QUA58" s="51"/>
      <c r="QUB58" s="51"/>
      <c r="QUC58" s="20"/>
      <c r="QUD58" s="53"/>
      <c r="QUE58" s="51"/>
      <c r="QUF58" s="51"/>
      <c r="QUG58" s="51"/>
      <c r="QUH58" s="51"/>
      <c r="QUI58" s="51"/>
      <c r="QUJ58" s="51"/>
      <c r="QUK58" s="20"/>
      <c r="QUL58" s="53"/>
      <c r="QUM58" s="51"/>
      <c r="QUN58" s="51"/>
      <c r="QUO58" s="51"/>
      <c r="QUP58" s="51"/>
      <c r="QUQ58" s="51"/>
      <c r="QUR58" s="51"/>
      <c r="QUS58" s="20"/>
      <c r="QUT58" s="53"/>
      <c r="QUU58" s="51"/>
      <c r="QUV58" s="51"/>
      <c r="QUW58" s="51"/>
      <c r="QUX58" s="51"/>
      <c r="QUY58" s="51"/>
      <c r="QUZ58" s="51"/>
      <c r="QVA58" s="20"/>
      <c r="QVB58" s="53"/>
      <c r="QVC58" s="51"/>
      <c r="QVD58" s="51"/>
      <c r="QVE58" s="51"/>
      <c r="QVF58" s="51"/>
      <c r="QVG58" s="51"/>
      <c r="QVH58" s="51"/>
      <c r="QVI58" s="20"/>
      <c r="QVJ58" s="53"/>
      <c r="QVK58" s="51"/>
      <c r="QVL58" s="51"/>
      <c r="QVM58" s="51"/>
      <c r="QVN58" s="51"/>
      <c r="QVO58" s="51"/>
      <c r="QVP58" s="51"/>
      <c r="QVQ58" s="20"/>
      <c r="QVR58" s="53"/>
      <c r="QVS58" s="51"/>
      <c r="QVT58" s="51"/>
      <c r="QVU58" s="51"/>
      <c r="QVV58" s="51"/>
      <c r="QVW58" s="51"/>
      <c r="QVX58" s="51"/>
      <c r="QVY58" s="20"/>
      <c r="QVZ58" s="53"/>
      <c r="QWA58" s="51"/>
      <c r="QWB58" s="51"/>
      <c r="QWC58" s="51"/>
      <c r="QWD58" s="51"/>
      <c r="QWE58" s="51"/>
      <c r="QWF58" s="51"/>
      <c r="QWG58" s="20"/>
      <c r="QWH58" s="53"/>
      <c r="QWI58" s="51"/>
      <c r="QWJ58" s="51"/>
      <c r="QWK58" s="51"/>
      <c r="QWL58" s="51"/>
      <c r="QWM58" s="51"/>
      <c r="QWN58" s="51"/>
      <c r="QWO58" s="20"/>
      <c r="QWP58" s="53"/>
      <c r="QWQ58" s="51"/>
      <c r="QWR58" s="51"/>
      <c r="QWS58" s="51"/>
      <c r="QWT58" s="51"/>
      <c r="QWU58" s="51"/>
      <c r="QWV58" s="51"/>
      <c r="QWW58" s="20"/>
      <c r="QWX58" s="53"/>
      <c r="QWY58" s="51"/>
      <c r="QWZ58" s="51"/>
      <c r="QXA58" s="51"/>
      <c r="QXB58" s="51"/>
      <c r="QXC58" s="51"/>
      <c r="QXD58" s="51"/>
      <c r="QXE58" s="20"/>
      <c r="QXF58" s="53"/>
      <c r="QXG58" s="51"/>
      <c r="QXH58" s="51"/>
      <c r="QXI58" s="51"/>
      <c r="QXJ58" s="51"/>
      <c r="QXK58" s="51"/>
      <c r="QXL58" s="51"/>
      <c r="QXM58" s="20"/>
      <c r="QXN58" s="53"/>
      <c r="QXO58" s="51"/>
      <c r="QXP58" s="51"/>
      <c r="QXQ58" s="51"/>
      <c r="QXR58" s="51"/>
      <c r="QXS58" s="51"/>
      <c r="QXT58" s="51"/>
      <c r="QXU58" s="20"/>
      <c r="QXV58" s="53"/>
      <c r="QXW58" s="51"/>
      <c r="QXX58" s="51"/>
      <c r="QXY58" s="51"/>
      <c r="QXZ58" s="51"/>
      <c r="QYA58" s="51"/>
      <c r="QYB58" s="51"/>
      <c r="QYC58" s="20"/>
      <c r="QYD58" s="53"/>
      <c r="QYE58" s="51"/>
      <c r="QYF58" s="51"/>
      <c r="QYG58" s="51"/>
      <c r="QYH58" s="51"/>
      <c r="QYI58" s="51"/>
      <c r="QYJ58" s="51"/>
      <c r="QYK58" s="20"/>
      <c r="QYL58" s="53"/>
      <c r="QYM58" s="51"/>
      <c r="QYN58" s="51"/>
      <c r="QYO58" s="51"/>
      <c r="QYP58" s="51"/>
      <c r="QYQ58" s="51"/>
      <c r="QYR58" s="51"/>
      <c r="QYS58" s="20"/>
      <c r="QYT58" s="53"/>
      <c r="QYU58" s="51"/>
      <c r="QYV58" s="51"/>
      <c r="QYW58" s="51"/>
      <c r="QYX58" s="51"/>
      <c r="QYY58" s="51"/>
      <c r="QYZ58" s="51"/>
      <c r="QZA58" s="20"/>
      <c r="QZB58" s="53"/>
      <c r="QZC58" s="51"/>
      <c r="QZD58" s="51"/>
      <c r="QZE58" s="51"/>
      <c r="QZF58" s="51"/>
      <c r="QZG58" s="51"/>
      <c r="QZH58" s="51"/>
      <c r="QZI58" s="20"/>
      <c r="QZJ58" s="53"/>
      <c r="QZK58" s="51"/>
      <c r="QZL58" s="51"/>
      <c r="QZM58" s="51"/>
      <c r="QZN58" s="51"/>
      <c r="QZO58" s="51"/>
      <c r="QZP58" s="51"/>
      <c r="QZQ58" s="20"/>
      <c r="QZR58" s="53"/>
      <c r="QZS58" s="51"/>
      <c r="QZT58" s="51"/>
      <c r="QZU58" s="51"/>
      <c r="QZV58" s="51"/>
      <c r="QZW58" s="51"/>
      <c r="QZX58" s="51"/>
      <c r="QZY58" s="20"/>
      <c r="QZZ58" s="53"/>
      <c r="RAA58" s="51"/>
      <c r="RAB58" s="51"/>
      <c r="RAC58" s="51"/>
      <c r="RAD58" s="51"/>
      <c r="RAE58" s="51"/>
      <c r="RAF58" s="51"/>
      <c r="RAG58" s="20"/>
      <c r="RAH58" s="53"/>
      <c r="RAI58" s="51"/>
      <c r="RAJ58" s="51"/>
      <c r="RAK58" s="51"/>
      <c r="RAL58" s="51"/>
      <c r="RAM58" s="51"/>
      <c r="RAN58" s="51"/>
      <c r="RAO58" s="20"/>
      <c r="RAP58" s="53"/>
      <c r="RAQ58" s="51"/>
      <c r="RAR58" s="51"/>
      <c r="RAS58" s="51"/>
      <c r="RAT58" s="51"/>
      <c r="RAU58" s="51"/>
      <c r="RAV58" s="51"/>
      <c r="RAW58" s="20"/>
      <c r="RAX58" s="53"/>
      <c r="RAY58" s="51"/>
      <c r="RAZ58" s="51"/>
      <c r="RBA58" s="51"/>
      <c r="RBB58" s="51"/>
      <c r="RBC58" s="51"/>
      <c r="RBD58" s="51"/>
      <c r="RBE58" s="20"/>
      <c r="RBF58" s="53"/>
      <c r="RBG58" s="51"/>
      <c r="RBH58" s="51"/>
      <c r="RBI58" s="51"/>
      <c r="RBJ58" s="51"/>
      <c r="RBK58" s="51"/>
      <c r="RBL58" s="51"/>
      <c r="RBM58" s="20"/>
      <c r="RBN58" s="53"/>
      <c r="RBO58" s="51"/>
      <c r="RBP58" s="51"/>
      <c r="RBQ58" s="51"/>
      <c r="RBR58" s="51"/>
      <c r="RBS58" s="51"/>
      <c r="RBT58" s="51"/>
      <c r="RBU58" s="20"/>
      <c r="RBV58" s="53"/>
      <c r="RBW58" s="51"/>
      <c r="RBX58" s="51"/>
      <c r="RBY58" s="51"/>
      <c r="RBZ58" s="51"/>
      <c r="RCA58" s="51"/>
      <c r="RCB58" s="51"/>
      <c r="RCC58" s="20"/>
      <c r="RCD58" s="53"/>
      <c r="RCE58" s="51"/>
      <c r="RCF58" s="51"/>
      <c r="RCG58" s="51"/>
      <c r="RCH58" s="51"/>
      <c r="RCI58" s="51"/>
      <c r="RCJ58" s="51"/>
      <c r="RCK58" s="20"/>
      <c r="RCL58" s="53"/>
      <c r="RCM58" s="51"/>
      <c r="RCN58" s="51"/>
      <c r="RCO58" s="51"/>
      <c r="RCP58" s="51"/>
      <c r="RCQ58" s="51"/>
      <c r="RCR58" s="51"/>
      <c r="RCS58" s="20"/>
      <c r="RCT58" s="53"/>
      <c r="RCU58" s="51"/>
      <c r="RCV58" s="51"/>
      <c r="RCW58" s="51"/>
      <c r="RCX58" s="51"/>
      <c r="RCY58" s="51"/>
      <c r="RCZ58" s="51"/>
      <c r="RDA58" s="20"/>
      <c r="RDB58" s="53"/>
      <c r="RDC58" s="51"/>
      <c r="RDD58" s="51"/>
      <c r="RDE58" s="51"/>
      <c r="RDF58" s="51"/>
      <c r="RDG58" s="51"/>
      <c r="RDH58" s="51"/>
      <c r="RDI58" s="20"/>
      <c r="RDJ58" s="53"/>
      <c r="RDK58" s="51"/>
      <c r="RDL58" s="51"/>
      <c r="RDM58" s="51"/>
      <c r="RDN58" s="51"/>
      <c r="RDO58" s="51"/>
      <c r="RDP58" s="51"/>
      <c r="RDQ58" s="20"/>
      <c r="RDR58" s="53"/>
      <c r="RDS58" s="51"/>
      <c r="RDT58" s="51"/>
      <c r="RDU58" s="51"/>
      <c r="RDV58" s="51"/>
      <c r="RDW58" s="51"/>
      <c r="RDX58" s="51"/>
      <c r="RDY58" s="20"/>
      <c r="RDZ58" s="53"/>
      <c r="REA58" s="51"/>
      <c r="REB58" s="51"/>
      <c r="REC58" s="51"/>
      <c r="RED58" s="51"/>
      <c r="REE58" s="51"/>
      <c r="REF58" s="51"/>
      <c r="REG58" s="20"/>
      <c r="REH58" s="53"/>
      <c r="REI58" s="51"/>
      <c r="REJ58" s="51"/>
      <c r="REK58" s="51"/>
      <c r="REL58" s="51"/>
      <c r="REM58" s="51"/>
      <c r="REN58" s="51"/>
      <c r="REO58" s="20"/>
      <c r="REP58" s="53"/>
      <c r="REQ58" s="51"/>
      <c r="RER58" s="51"/>
      <c r="RES58" s="51"/>
      <c r="RET58" s="51"/>
      <c r="REU58" s="51"/>
      <c r="REV58" s="51"/>
      <c r="REW58" s="20"/>
      <c r="REX58" s="53"/>
      <c r="REY58" s="51"/>
      <c r="REZ58" s="51"/>
      <c r="RFA58" s="51"/>
      <c r="RFB58" s="51"/>
      <c r="RFC58" s="51"/>
      <c r="RFD58" s="51"/>
      <c r="RFE58" s="20"/>
      <c r="RFF58" s="53"/>
      <c r="RFG58" s="51"/>
      <c r="RFH58" s="51"/>
      <c r="RFI58" s="51"/>
      <c r="RFJ58" s="51"/>
      <c r="RFK58" s="51"/>
      <c r="RFL58" s="51"/>
      <c r="RFM58" s="20"/>
      <c r="RFN58" s="53"/>
      <c r="RFO58" s="51"/>
      <c r="RFP58" s="51"/>
      <c r="RFQ58" s="51"/>
      <c r="RFR58" s="51"/>
      <c r="RFS58" s="51"/>
      <c r="RFT58" s="51"/>
      <c r="RFU58" s="20"/>
      <c r="RFV58" s="53"/>
      <c r="RFW58" s="51"/>
      <c r="RFX58" s="51"/>
      <c r="RFY58" s="51"/>
      <c r="RFZ58" s="51"/>
      <c r="RGA58" s="51"/>
      <c r="RGB58" s="51"/>
      <c r="RGC58" s="20"/>
      <c r="RGD58" s="53"/>
      <c r="RGE58" s="51"/>
      <c r="RGF58" s="51"/>
      <c r="RGG58" s="51"/>
      <c r="RGH58" s="51"/>
      <c r="RGI58" s="51"/>
      <c r="RGJ58" s="51"/>
      <c r="RGK58" s="20"/>
      <c r="RGL58" s="53"/>
      <c r="RGM58" s="51"/>
      <c r="RGN58" s="51"/>
      <c r="RGO58" s="51"/>
      <c r="RGP58" s="51"/>
      <c r="RGQ58" s="51"/>
      <c r="RGR58" s="51"/>
      <c r="RGS58" s="20"/>
      <c r="RGT58" s="53"/>
      <c r="RGU58" s="51"/>
      <c r="RGV58" s="51"/>
      <c r="RGW58" s="51"/>
      <c r="RGX58" s="51"/>
      <c r="RGY58" s="51"/>
      <c r="RGZ58" s="51"/>
      <c r="RHA58" s="20"/>
      <c r="RHB58" s="53"/>
      <c r="RHC58" s="51"/>
      <c r="RHD58" s="51"/>
      <c r="RHE58" s="51"/>
      <c r="RHF58" s="51"/>
      <c r="RHG58" s="51"/>
      <c r="RHH58" s="51"/>
      <c r="RHI58" s="20"/>
      <c r="RHJ58" s="53"/>
      <c r="RHK58" s="51"/>
      <c r="RHL58" s="51"/>
      <c r="RHM58" s="51"/>
      <c r="RHN58" s="51"/>
      <c r="RHO58" s="51"/>
      <c r="RHP58" s="51"/>
      <c r="RHQ58" s="20"/>
      <c r="RHR58" s="53"/>
      <c r="RHS58" s="51"/>
      <c r="RHT58" s="51"/>
      <c r="RHU58" s="51"/>
      <c r="RHV58" s="51"/>
      <c r="RHW58" s="51"/>
      <c r="RHX58" s="51"/>
      <c r="RHY58" s="20"/>
      <c r="RHZ58" s="53"/>
      <c r="RIA58" s="51"/>
      <c r="RIB58" s="51"/>
      <c r="RIC58" s="51"/>
      <c r="RID58" s="51"/>
      <c r="RIE58" s="51"/>
      <c r="RIF58" s="51"/>
      <c r="RIG58" s="20"/>
      <c r="RIH58" s="53"/>
      <c r="RII58" s="51"/>
      <c r="RIJ58" s="51"/>
      <c r="RIK58" s="51"/>
      <c r="RIL58" s="51"/>
      <c r="RIM58" s="51"/>
      <c r="RIN58" s="51"/>
      <c r="RIO58" s="20"/>
      <c r="RIP58" s="53"/>
      <c r="RIQ58" s="51"/>
      <c r="RIR58" s="51"/>
      <c r="RIS58" s="51"/>
      <c r="RIT58" s="51"/>
      <c r="RIU58" s="51"/>
      <c r="RIV58" s="51"/>
      <c r="RIW58" s="20"/>
      <c r="RIX58" s="53"/>
      <c r="RIY58" s="51"/>
      <c r="RIZ58" s="51"/>
      <c r="RJA58" s="51"/>
      <c r="RJB58" s="51"/>
      <c r="RJC58" s="51"/>
      <c r="RJD58" s="51"/>
      <c r="RJE58" s="20"/>
      <c r="RJF58" s="53"/>
      <c r="RJG58" s="51"/>
      <c r="RJH58" s="51"/>
      <c r="RJI58" s="51"/>
      <c r="RJJ58" s="51"/>
      <c r="RJK58" s="51"/>
      <c r="RJL58" s="51"/>
      <c r="RJM58" s="20"/>
      <c r="RJN58" s="53"/>
      <c r="RJO58" s="51"/>
      <c r="RJP58" s="51"/>
      <c r="RJQ58" s="51"/>
      <c r="RJR58" s="51"/>
      <c r="RJS58" s="51"/>
      <c r="RJT58" s="51"/>
      <c r="RJU58" s="20"/>
      <c r="RJV58" s="53"/>
      <c r="RJW58" s="51"/>
      <c r="RJX58" s="51"/>
      <c r="RJY58" s="51"/>
      <c r="RJZ58" s="51"/>
      <c r="RKA58" s="51"/>
      <c r="RKB58" s="51"/>
      <c r="RKC58" s="20"/>
      <c r="RKD58" s="53"/>
      <c r="RKE58" s="51"/>
      <c r="RKF58" s="51"/>
      <c r="RKG58" s="51"/>
      <c r="RKH58" s="51"/>
      <c r="RKI58" s="51"/>
      <c r="RKJ58" s="51"/>
      <c r="RKK58" s="20"/>
      <c r="RKL58" s="53"/>
      <c r="RKM58" s="51"/>
      <c r="RKN58" s="51"/>
      <c r="RKO58" s="51"/>
      <c r="RKP58" s="51"/>
      <c r="RKQ58" s="51"/>
      <c r="RKR58" s="51"/>
      <c r="RKS58" s="20"/>
      <c r="RKT58" s="53"/>
      <c r="RKU58" s="51"/>
      <c r="RKV58" s="51"/>
      <c r="RKW58" s="51"/>
      <c r="RKX58" s="51"/>
      <c r="RKY58" s="51"/>
      <c r="RKZ58" s="51"/>
      <c r="RLA58" s="20"/>
      <c r="RLB58" s="53"/>
      <c r="RLC58" s="51"/>
      <c r="RLD58" s="51"/>
      <c r="RLE58" s="51"/>
      <c r="RLF58" s="51"/>
      <c r="RLG58" s="51"/>
      <c r="RLH58" s="51"/>
      <c r="RLI58" s="20"/>
      <c r="RLJ58" s="53"/>
      <c r="RLK58" s="51"/>
      <c r="RLL58" s="51"/>
      <c r="RLM58" s="51"/>
      <c r="RLN58" s="51"/>
      <c r="RLO58" s="51"/>
      <c r="RLP58" s="51"/>
      <c r="RLQ58" s="20"/>
      <c r="RLR58" s="53"/>
      <c r="RLS58" s="51"/>
      <c r="RLT58" s="51"/>
      <c r="RLU58" s="51"/>
      <c r="RLV58" s="51"/>
      <c r="RLW58" s="51"/>
      <c r="RLX58" s="51"/>
      <c r="RLY58" s="20"/>
      <c r="RLZ58" s="53"/>
      <c r="RMA58" s="51"/>
      <c r="RMB58" s="51"/>
      <c r="RMC58" s="51"/>
      <c r="RMD58" s="51"/>
      <c r="RME58" s="51"/>
      <c r="RMF58" s="51"/>
      <c r="RMG58" s="20"/>
      <c r="RMH58" s="53"/>
      <c r="RMI58" s="51"/>
      <c r="RMJ58" s="51"/>
      <c r="RMK58" s="51"/>
      <c r="RML58" s="51"/>
      <c r="RMM58" s="51"/>
      <c r="RMN58" s="51"/>
      <c r="RMO58" s="20"/>
      <c r="RMP58" s="53"/>
      <c r="RMQ58" s="51"/>
      <c r="RMR58" s="51"/>
      <c r="RMS58" s="51"/>
      <c r="RMT58" s="51"/>
      <c r="RMU58" s="51"/>
      <c r="RMV58" s="51"/>
      <c r="RMW58" s="20"/>
      <c r="RMX58" s="53"/>
      <c r="RMY58" s="51"/>
      <c r="RMZ58" s="51"/>
      <c r="RNA58" s="51"/>
      <c r="RNB58" s="51"/>
      <c r="RNC58" s="51"/>
      <c r="RND58" s="51"/>
      <c r="RNE58" s="20"/>
      <c r="RNF58" s="53"/>
      <c r="RNG58" s="51"/>
      <c r="RNH58" s="51"/>
      <c r="RNI58" s="51"/>
      <c r="RNJ58" s="51"/>
      <c r="RNK58" s="51"/>
      <c r="RNL58" s="51"/>
      <c r="RNM58" s="20"/>
      <c r="RNN58" s="53"/>
      <c r="RNO58" s="51"/>
      <c r="RNP58" s="51"/>
      <c r="RNQ58" s="51"/>
      <c r="RNR58" s="51"/>
      <c r="RNS58" s="51"/>
      <c r="RNT58" s="51"/>
      <c r="RNU58" s="20"/>
      <c r="RNV58" s="53"/>
      <c r="RNW58" s="51"/>
      <c r="RNX58" s="51"/>
      <c r="RNY58" s="51"/>
      <c r="RNZ58" s="51"/>
      <c r="ROA58" s="51"/>
      <c r="ROB58" s="51"/>
      <c r="ROC58" s="20"/>
      <c r="ROD58" s="53"/>
      <c r="ROE58" s="51"/>
      <c r="ROF58" s="51"/>
      <c r="ROG58" s="51"/>
      <c r="ROH58" s="51"/>
      <c r="ROI58" s="51"/>
      <c r="ROJ58" s="51"/>
      <c r="ROK58" s="20"/>
      <c r="ROL58" s="53"/>
      <c r="ROM58" s="51"/>
      <c r="RON58" s="51"/>
      <c r="ROO58" s="51"/>
      <c r="ROP58" s="51"/>
      <c r="ROQ58" s="51"/>
      <c r="ROR58" s="51"/>
      <c r="ROS58" s="20"/>
      <c r="ROT58" s="53"/>
      <c r="ROU58" s="51"/>
      <c r="ROV58" s="51"/>
      <c r="ROW58" s="51"/>
      <c r="ROX58" s="51"/>
      <c r="ROY58" s="51"/>
      <c r="ROZ58" s="51"/>
      <c r="RPA58" s="20"/>
      <c r="RPB58" s="53"/>
      <c r="RPC58" s="51"/>
      <c r="RPD58" s="51"/>
      <c r="RPE58" s="51"/>
      <c r="RPF58" s="51"/>
      <c r="RPG58" s="51"/>
      <c r="RPH58" s="51"/>
      <c r="RPI58" s="20"/>
      <c r="RPJ58" s="53"/>
      <c r="RPK58" s="51"/>
      <c r="RPL58" s="51"/>
      <c r="RPM58" s="51"/>
      <c r="RPN58" s="51"/>
      <c r="RPO58" s="51"/>
      <c r="RPP58" s="51"/>
      <c r="RPQ58" s="20"/>
      <c r="RPR58" s="53"/>
      <c r="RPS58" s="51"/>
      <c r="RPT58" s="51"/>
      <c r="RPU58" s="51"/>
      <c r="RPV58" s="51"/>
      <c r="RPW58" s="51"/>
      <c r="RPX58" s="51"/>
      <c r="RPY58" s="20"/>
      <c r="RPZ58" s="53"/>
      <c r="RQA58" s="51"/>
      <c r="RQB58" s="51"/>
      <c r="RQC58" s="51"/>
      <c r="RQD58" s="51"/>
      <c r="RQE58" s="51"/>
      <c r="RQF58" s="51"/>
      <c r="RQG58" s="20"/>
      <c r="RQH58" s="53"/>
      <c r="RQI58" s="51"/>
      <c r="RQJ58" s="51"/>
      <c r="RQK58" s="51"/>
      <c r="RQL58" s="51"/>
      <c r="RQM58" s="51"/>
      <c r="RQN58" s="51"/>
      <c r="RQO58" s="20"/>
      <c r="RQP58" s="53"/>
      <c r="RQQ58" s="51"/>
      <c r="RQR58" s="51"/>
      <c r="RQS58" s="51"/>
      <c r="RQT58" s="51"/>
      <c r="RQU58" s="51"/>
      <c r="RQV58" s="51"/>
      <c r="RQW58" s="20"/>
      <c r="RQX58" s="53"/>
      <c r="RQY58" s="51"/>
      <c r="RQZ58" s="51"/>
      <c r="RRA58" s="51"/>
      <c r="RRB58" s="51"/>
      <c r="RRC58" s="51"/>
      <c r="RRD58" s="51"/>
      <c r="RRE58" s="20"/>
      <c r="RRF58" s="53"/>
      <c r="RRG58" s="51"/>
      <c r="RRH58" s="51"/>
      <c r="RRI58" s="51"/>
      <c r="RRJ58" s="51"/>
      <c r="RRK58" s="51"/>
      <c r="RRL58" s="51"/>
      <c r="RRM58" s="20"/>
      <c r="RRN58" s="53"/>
      <c r="RRO58" s="51"/>
      <c r="RRP58" s="51"/>
      <c r="RRQ58" s="51"/>
      <c r="RRR58" s="51"/>
      <c r="RRS58" s="51"/>
      <c r="RRT58" s="51"/>
      <c r="RRU58" s="20"/>
      <c r="RRV58" s="53"/>
      <c r="RRW58" s="51"/>
      <c r="RRX58" s="51"/>
      <c r="RRY58" s="51"/>
      <c r="RRZ58" s="51"/>
      <c r="RSA58" s="51"/>
      <c r="RSB58" s="51"/>
      <c r="RSC58" s="20"/>
      <c r="RSD58" s="53"/>
      <c r="RSE58" s="51"/>
      <c r="RSF58" s="51"/>
      <c r="RSG58" s="51"/>
      <c r="RSH58" s="51"/>
      <c r="RSI58" s="51"/>
      <c r="RSJ58" s="51"/>
      <c r="RSK58" s="20"/>
      <c r="RSL58" s="53"/>
      <c r="RSM58" s="51"/>
      <c r="RSN58" s="51"/>
      <c r="RSO58" s="51"/>
      <c r="RSP58" s="51"/>
      <c r="RSQ58" s="51"/>
      <c r="RSR58" s="51"/>
      <c r="RSS58" s="20"/>
      <c r="RST58" s="53"/>
      <c r="RSU58" s="51"/>
      <c r="RSV58" s="51"/>
      <c r="RSW58" s="51"/>
      <c r="RSX58" s="51"/>
      <c r="RSY58" s="51"/>
      <c r="RSZ58" s="51"/>
      <c r="RTA58" s="20"/>
      <c r="RTB58" s="53"/>
      <c r="RTC58" s="51"/>
      <c r="RTD58" s="51"/>
      <c r="RTE58" s="51"/>
      <c r="RTF58" s="51"/>
      <c r="RTG58" s="51"/>
      <c r="RTH58" s="51"/>
      <c r="RTI58" s="20"/>
      <c r="RTJ58" s="53"/>
      <c r="RTK58" s="51"/>
      <c r="RTL58" s="51"/>
      <c r="RTM58" s="51"/>
      <c r="RTN58" s="51"/>
      <c r="RTO58" s="51"/>
      <c r="RTP58" s="51"/>
      <c r="RTQ58" s="20"/>
      <c r="RTR58" s="53"/>
      <c r="RTS58" s="51"/>
      <c r="RTT58" s="51"/>
      <c r="RTU58" s="51"/>
      <c r="RTV58" s="51"/>
      <c r="RTW58" s="51"/>
      <c r="RTX58" s="51"/>
      <c r="RTY58" s="20"/>
      <c r="RTZ58" s="53"/>
      <c r="RUA58" s="51"/>
      <c r="RUB58" s="51"/>
      <c r="RUC58" s="51"/>
      <c r="RUD58" s="51"/>
      <c r="RUE58" s="51"/>
      <c r="RUF58" s="51"/>
      <c r="RUG58" s="20"/>
      <c r="RUH58" s="53"/>
      <c r="RUI58" s="51"/>
      <c r="RUJ58" s="51"/>
      <c r="RUK58" s="51"/>
      <c r="RUL58" s="51"/>
      <c r="RUM58" s="51"/>
      <c r="RUN58" s="51"/>
      <c r="RUO58" s="20"/>
      <c r="RUP58" s="53"/>
      <c r="RUQ58" s="51"/>
      <c r="RUR58" s="51"/>
      <c r="RUS58" s="51"/>
      <c r="RUT58" s="51"/>
      <c r="RUU58" s="51"/>
      <c r="RUV58" s="51"/>
      <c r="RUW58" s="20"/>
      <c r="RUX58" s="53"/>
      <c r="RUY58" s="51"/>
      <c r="RUZ58" s="51"/>
      <c r="RVA58" s="51"/>
      <c r="RVB58" s="51"/>
      <c r="RVC58" s="51"/>
      <c r="RVD58" s="51"/>
      <c r="RVE58" s="20"/>
      <c r="RVF58" s="53"/>
      <c r="RVG58" s="51"/>
      <c r="RVH58" s="51"/>
      <c r="RVI58" s="51"/>
      <c r="RVJ58" s="51"/>
      <c r="RVK58" s="51"/>
      <c r="RVL58" s="51"/>
      <c r="RVM58" s="20"/>
      <c r="RVN58" s="53"/>
      <c r="RVO58" s="51"/>
      <c r="RVP58" s="51"/>
      <c r="RVQ58" s="51"/>
      <c r="RVR58" s="51"/>
      <c r="RVS58" s="51"/>
      <c r="RVT58" s="51"/>
      <c r="RVU58" s="20"/>
      <c r="RVV58" s="53"/>
      <c r="RVW58" s="51"/>
      <c r="RVX58" s="51"/>
      <c r="RVY58" s="51"/>
      <c r="RVZ58" s="51"/>
      <c r="RWA58" s="51"/>
      <c r="RWB58" s="51"/>
      <c r="RWC58" s="20"/>
      <c r="RWD58" s="53"/>
      <c r="RWE58" s="51"/>
      <c r="RWF58" s="51"/>
      <c r="RWG58" s="51"/>
      <c r="RWH58" s="51"/>
      <c r="RWI58" s="51"/>
      <c r="RWJ58" s="51"/>
      <c r="RWK58" s="20"/>
      <c r="RWL58" s="53"/>
      <c r="RWM58" s="51"/>
      <c r="RWN58" s="51"/>
      <c r="RWO58" s="51"/>
      <c r="RWP58" s="51"/>
      <c r="RWQ58" s="51"/>
      <c r="RWR58" s="51"/>
      <c r="RWS58" s="20"/>
      <c r="RWT58" s="53"/>
      <c r="RWU58" s="51"/>
      <c r="RWV58" s="51"/>
      <c r="RWW58" s="51"/>
      <c r="RWX58" s="51"/>
      <c r="RWY58" s="51"/>
      <c r="RWZ58" s="51"/>
      <c r="RXA58" s="20"/>
      <c r="RXB58" s="53"/>
      <c r="RXC58" s="51"/>
      <c r="RXD58" s="51"/>
      <c r="RXE58" s="51"/>
      <c r="RXF58" s="51"/>
      <c r="RXG58" s="51"/>
      <c r="RXH58" s="51"/>
      <c r="RXI58" s="20"/>
      <c r="RXJ58" s="53"/>
      <c r="RXK58" s="51"/>
      <c r="RXL58" s="51"/>
      <c r="RXM58" s="51"/>
      <c r="RXN58" s="51"/>
      <c r="RXO58" s="51"/>
      <c r="RXP58" s="51"/>
      <c r="RXQ58" s="20"/>
      <c r="RXR58" s="53"/>
      <c r="RXS58" s="51"/>
      <c r="RXT58" s="51"/>
      <c r="RXU58" s="51"/>
      <c r="RXV58" s="51"/>
      <c r="RXW58" s="51"/>
      <c r="RXX58" s="51"/>
      <c r="RXY58" s="20"/>
      <c r="RXZ58" s="53"/>
      <c r="RYA58" s="51"/>
      <c r="RYB58" s="51"/>
      <c r="RYC58" s="51"/>
      <c r="RYD58" s="51"/>
      <c r="RYE58" s="51"/>
      <c r="RYF58" s="51"/>
      <c r="RYG58" s="20"/>
      <c r="RYH58" s="53"/>
      <c r="RYI58" s="51"/>
      <c r="RYJ58" s="51"/>
      <c r="RYK58" s="51"/>
      <c r="RYL58" s="51"/>
      <c r="RYM58" s="51"/>
      <c r="RYN58" s="51"/>
      <c r="RYO58" s="20"/>
      <c r="RYP58" s="53"/>
      <c r="RYQ58" s="51"/>
      <c r="RYR58" s="51"/>
      <c r="RYS58" s="51"/>
      <c r="RYT58" s="51"/>
      <c r="RYU58" s="51"/>
      <c r="RYV58" s="51"/>
      <c r="RYW58" s="20"/>
      <c r="RYX58" s="53"/>
      <c r="RYY58" s="51"/>
      <c r="RYZ58" s="51"/>
      <c r="RZA58" s="51"/>
      <c r="RZB58" s="51"/>
      <c r="RZC58" s="51"/>
      <c r="RZD58" s="51"/>
      <c r="RZE58" s="20"/>
      <c r="RZF58" s="53"/>
      <c r="RZG58" s="51"/>
      <c r="RZH58" s="51"/>
      <c r="RZI58" s="51"/>
      <c r="RZJ58" s="51"/>
      <c r="RZK58" s="51"/>
      <c r="RZL58" s="51"/>
      <c r="RZM58" s="20"/>
      <c r="RZN58" s="53"/>
      <c r="RZO58" s="51"/>
      <c r="RZP58" s="51"/>
      <c r="RZQ58" s="51"/>
      <c r="RZR58" s="51"/>
      <c r="RZS58" s="51"/>
      <c r="RZT58" s="51"/>
      <c r="RZU58" s="20"/>
      <c r="RZV58" s="53"/>
      <c r="RZW58" s="51"/>
      <c r="RZX58" s="51"/>
      <c r="RZY58" s="51"/>
      <c r="RZZ58" s="51"/>
      <c r="SAA58" s="51"/>
      <c r="SAB58" s="51"/>
      <c r="SAC58" s="20"/>
      <c r="SAD58" s="53"/>
      <c r="SAE58" s="51"/>
      <c r="SAF58" s="51"/>
      <c r="SAG58" s="51"/>
      <c r="SAH58" s="51"/>
      <c r="SAI58" s="51"/>
      <c r="SAJ58" s="51"/>
      <c r="SAK58" s="20"/>
      <c r="SAL58" s="53"/>
      <c r="SAM58" s="51"/>
      <c r="SAN58" s="51"/>
      <c r="SAO58" s="51"/>
      <c r="SAP58" s="51"/>
      <c r="SAQ58" s="51"/>
      <c r="SAR58" s="51"/>
      <c r="SAS58" s="20"/>
      <c r="SAT58" s="53"/>
      <c r="SAU58" s="51"/>
      <c r="SAV58" s="51"/>
      <c r="SAW58" s="51"/>
      <c r="SAX58" s="51"/>
      <c r="SAY58" s="51"/>
      <c r="SAZ58" s="51"/>
      <c r="SBA58" s="20"/>
      <c r="SBB58" s="53"/>
      <c r="SBC58" s="51"/>
      <c r="SBD58" s="51"/>
      <c r="SBE58" s="51"/>
      <c r="SBF58" s="51"/>
      <c r="SBG58" s="51"/>
      <c r="SBH58" s="51"/>
      <c r="SBI58" s="20"/>
      <c r="SBJ58" s="53"/>
      <c r="SBK58" s="51"/>
      <c r="SBL58" s="51"/>
      <c r="SBM58" s="51"/>
      <c r="SBN58" s="51"/>
      <c r="SBO58" s="51"/>
      <c r="SBP58" s="51"/>
      <c r="SBQ58" s="20"/>
      <c r="SBR58" s="53"/>
      <c r="SBS58" s="51"/>
      <c r="SBT58" s="51"/>
      <c r="SBU58" s="51"/>
      <c r="SBV58" s="51"/>
      <c r="SBW58" s="51"/>
      <c r="SBX58" s="51"/>
      <c r="SBY58" s="20"/>
      <c r="SBZ58" s="53"/>
      <c r="SCA58" s="51"/>
      <c r="SCB58" s="51"/>
      <c r="SCC58" s="51"/>
      <c r="SCD58" s="51"/>
      <c r="SCE58" s="51"/>
      <c r="SCF58" s="51"/>
      <c r="SCG58" s="20"/>
      <c r="SCH58" s="53"/>
      <c r="SCI58" s="51"/>
      <c r="SCJ58" s="51"/>
      <c r="SCK58" s="51"/>
      <c r="SCL58" s="51"/>
      <c r="SCM58" s="51"/>
      <c r="SCN58" s="51"/>
      <c r="SCO58" s="20"/>
      <c r="SCP58" s="53"/>
      <c r="SCQ58" s="51"/>
      <c r="SCR58" s="51"/>
      <c r="SCS58" s="51"/>
      <c r="SCT58" s="51"/>
      <c r="SCU58" s="51"/>
      <c r="SCV58" s="51"/>
      <c r="SCW58" s="20"/>
      <c r="SCX58" s="53"/>
      <c r="SCY58" s="51"/>
      <c r="SCZ58" s="51"/>
      <c r="SDA58" s="51"/>
      <c r="SDB58" s="51"/>
      <c r="SDC58" s="51"/>
      <c r="SDD58" s="51"/>
      <c r="SDE58" s="20"/>
      <c r="SDF58" s="53"/>
      <c r="SDG58" s="51"/>
      <c r="SDH58" s="51"/>
      <c r="SDI58" s="51"/>
      <c r="SDJ58" s="51"/>
      <c r="SDK58" s="51"/>
      <c r="SDL58" s="51"/>
      <c r="SDM58" s="20"/>
      <c r="SDN58" s="53"/>
      <c r="SDO58" s="51"/>
      <c r="SDP58" s="51"/>
      <c r="SDQ58" s="51"/>
      <c r="SDR58" s="51"/>
      <c r="SDS58" s="51"/>
      <c r="SDT58" s="51"/>
      <c r="SDU58" s="20"/>
      <c r="SDV58" s="53"/>
      <c r="SDW58" s="51"/>
      <c r="SDX58" s="51"/>
      <c r="SDY58" s="51"/>
      <c r="SDZ58" s="51"/>
      <c r="SEA58" s="51"/>
      <c r="SEB58" s="51"/>
      <c r="SEC58" s="20"/>
      <c r="SED58" s="53"/>
      <c r="SEE58" s="51"/>
      <c r="SEF58" s="51"/>
      <c r="SEG58" s="51"/>
      <c r="SEH58" s="51"/>
      <c r="SEI58" s="51"/>
      <c r="SEJ58" s="51"/>
      <c r="SEK58" s="20"/>
      <c r="SEL58" s="53"/>
      <c r="SEM58" s="51"/>
      <c r="SEN58" s="51"/>
      <c r="SEO58" s="51"/>
      <c r="SEP58" s="51"/>
      <c r="SEQ58" s="51"/>
      <c r="SER58" s="51"/>
      <c r="SES58" s="20"/>
      <c r="SET58" s="53"/>
      <c r="SEU58" s="51"/>
      <c r="SEV58" s="51"/>
      <c r="SEW58" s="51"/>
      <c r="SEX58" s="51"/>
      <c r="SEY58" s="51"/>
      <c r="SEZ58" s="51"/>
      <c r="SFA58" s="20"/>
      <c r="SFB58" s="53"/>
      <c r="SFC58" s="51"/>
      <c r="SFD58" s="51"/>
      <c r="SFE58" s="51"/>
      <c r="SFF58" s="51"/>
      <c r="SFG58" s="51"/>
      <c r="SFH58" s="51"/>
      <c r="SFI58" s="20"/>
      <c r="SFJ58" s="53"/>
      <c r="SFK58" s="51"/>
      <c r="SFL58" s="51"/>
      <c r="SFM58" s="51"/>
      <c r="SFN58" s="51"/>
      <c r="SFO58" s="51"/>
      <c r="SFP58" s="51"/>
      <c r="SFQ58" s="20"/>
      <c r="SFR58" s="53"/>
      <c r="SFS58" s="51"/>
      <c r="SFT58" s="51"/>
      <c r="SFU58" s="51"/>
      <c r="SFV58" s="51"/>
      <c r="SFW58" s="51"/>
      <c r="SFX58" s="51"/>
      <c r="SFY58" s="20"/>
      <c r="SFZ58" s="53"/>
      <c r="SGA58" s="51"/>
      <c r="SGB58" s="51"/>
      <c r="SGC58" s="51"/>
      <c r="SGD58" s="51"/>
      <c r="SGE58" s="51"/>
      <c r="SGF58" s="51"/>
      <c r="SGG58" s="20"/>
      <c r="SGH58" s="53"/>
      <c r="SGI58" s="51"/>
      <c r="SGJ58" s="51"/>
      <c r="SGK58" s="51"/>
      <c r="SGL58" s="51"/>
      <c r="SGM58" s="51"/>
      <c r="SGN58" s="51"/>
      <c r="SGO58" s="20"/>
      <c r="SGP58" s="53"/>
      <c r="SGQ58" s="51"/>
      <c r="SGR58" s="51"/>
      <c r="SGS58" s="51"/>
      <c r="SGT58" s="51"/>
      <c r="SGU58" s="51"/>
      <c r="SGV58" s="51"/>
      <c r="SGW58" s="20"/>
      <c r="SGX58" s="53"/>
      <c r="SGY58" s="51"/>
      <c r="SGZ58" s="51"/>
      <c r="SHA58" s="51"/>
      <c r="SHB58" s="51"/>
      <c r="SHC58" s="51"/>
      <c r="SHD58" s="51"/>
      <c r="SHE58" s="20"/>
      <c r="SHF58" s="53"/>
      <c r="SHG58" s="51"/>
      <c r="SHH58" s="51"/>
      <c r="SHI58" s="51"/>
      <c r="SHJ58" s="51"/>
      <c r="SHK58" s="51"/>
      <c r="SHL58" s="51"/>
      <c r="SHM58" s="20"/>
      <c r="SHN58" s="53"/>
      <c r="SHO58" s="51"/>
      <c r="SHP58" s="51"/>
      <c r="SHQ58" s="51"/>
      <c r="SHR58" s="51"/>
      <c r="SHS58" s="51"/>
      <c r="SHT58" s="51"/>
      <c r="SHU58" s="20"/>
      <c r="SHV58" s="53"/>
      <c r="SHW58" s="51"/>
      <c r="SHX58" s="51"/>
      <c r="SHY58" s="51"/>
      <c r="SHZ58" s="51"/>
      <c r="SIA58" s="51"/>
      <c r="SIB58" s="51"/>
      <c r="SIC58" s="20"/>
      <c r="SID58" s="53"/>
      <c r="SIE58" s="51"/>
      <c r="SIF58" s="51"/>
      <c r="SIG58" s="51"/>
      <c r="SIH58" s="51"/>
      <c r="SII58" s="51"/>
      <c r="SIJ58" s="51"/>
      <c r="SIK58" s="20"/>
      <c r="SIL58" s="53"/>
      <c r="SIM58" s="51"/>
      <c r="SIN58" s="51"/>
      <c r="SIO58" s="51"/>
      <c r="SIP58" s="51"/>
      <c r="SIQ58" s="51"/>
      <c r="SIR58" s="51"/>
      <c r="SIS58" s="20"/>
      <c r="SIT58" s="53"/>
      <c r="SIU58" s="51"/>
      <c r="SIV58" s="51"/>
      <c r="SIW58" s="51"/>
      <c r="SIX58" s="51"/>
      <c r="SIY58" s="51"/>
      <c r="SIZ58" s="51"/>
      <c r="SJA58" s="20"/>
      <c r="SJB58" s="53"/>
      <c r="SJC58" s="51"/>
      <c r="SJD58" s="51"/>
      <c r="SJE58" s="51"/>
      <c r="SJF58" s="51"/>
      <c r="SJG58" s="51"/>
      <c r="SJH58" s="51"/>
      <c r="SJI58" s="20"/>
      <c r="SJJ58" s="53"/>
      <c r="SJK58" s="51"/>
      <c r="SJL58" s="51"/>
      <c r="SJM58" s="51"/>
      <c r="SJN58" s="51"/>
      <c r="SJO58" s="51"/>
      <c r="SJP58" s="51"/>
      <c r="SJQ58" s="20"/>
      <c r="SJR58" s="53"/>
      <c r="SJS58" s="51"/>
      <c r="SJT58" s="51"/>
      <c r="SJU58" s="51"/>
      <c r="SJV58" s="51"/>
      <c r="SJW58" s="51"/>
      <c r="SJX58" s="51"/>
      <c r="SJY58" s="20"/>
      <c r="SJZ58" s="53"/>
      <c r="SKA58" s="51"/>
      <c r="SKB58" s="51"/>
      <c r="SKC58" s="51"/>
      <c r="SKD58" s="51"/>
      <c r="SKE58" s="51"/>
      <c r="SKF58" s="51"/>
      <c r="SKG58" s="20"/>
      <c r="SKH58" s="53"/>
      <c r="SKI58" s="51"/>
      <c r="SKJ58" s="51"/>
      <c r="SKK58" s="51"/>
      <c r="SKL58" s="51"/>
      <c r="SKM58" s="51"/>
      <c r="SKN58" s="51"/>
      <c r="SKO58" s="20"/>
      <c r="SKP58" s="53"/>
      <c r="SKQ58" s="51"/>
      <c r="SKR58" s="51"/>
      <c r="SKS58" s="51"/>
      <c r="SKT58" s="51"/>
      <c r="SKU58" s="51"/>
      <c r="SKV58" s="51"/>
      <c r="SKW58" s="20"/>
      <c r="SKX58" s="53"/>
      <c r="SKY58" s="51"/>
      <c r="SKZ58" s="51"/>
      <c r="SLA58" s="51"/>
      <c r="SLB58" s="51"/>
      <c r="SLC58" s="51"/>
      <c r="SLD58" s="51"/>
      <c r="SLE58" s="20"/>
      <c r="SLF58" s="53"/>
      <c r="SLG58" s="51"/>
      <c r="SLH58" s="51"/>
      <c r="SLI58" s="51"/>
      <c r="SLJ58" s="51"/>
      <c r="SLK58" s="51"/>
      <c r="SLL58" s="51"/>
      <c r="SLM58" s="20"/>
      <c r="SLN58" s="53"/>
      <c r="SLO58" s="51"/>
      <c r="SLP58" s="51"/>
      <c r="SLQ58" s="51"/>
      <c r="SLR58" s="51"/>
      <c r="SLS58" s="51"/>
      <c r="SLT58" s="51"/>
      <c r="SLU58" s="20"/>
      <c r="SLV58" s="53"/>
      <c r="SLW58" s="51"/>
      <c r="SLX58" s="51"/>
      <c r="SLY58" s="51"/>
      <c r="SLZ58" s="51"/>
      <c r="SMA58" s="51"/>
      <c r="SMB58" s="51"/>
      <c r="SMC58" s="20"/>
      <c r="SMD58" s="53"/>
      <c r="SME58" s="51"/>
      <c r="SMF58" s="51"/>
      <c r="SMG58" s="51"/>
      <c r="SMH58" s="51"/>
      <c r="SMI58" s="51"/>
      <c r="SMJ58" s="51"/>
      <c r="SMK58" s="20"/>
      <c r="SML58" s="53"/>
      <c r="SMM58" s="51"/>
      <c r="SMN58" s="51"/>
      <c r="SMO58" s="51"/>
      <c r="SMP58" s="51"/>
      <c r="SMQ58" s="51"/>
      <c r="SMR58" s="51"/>
      <c r="SMS58" s="20"/>
      <c r="SMT58" s="53"/>
      <c r="SMU58" s="51"/>
      <c r="SMV58" s="51"/>
      <c r="SMW58" s="51"/>
      <c r="SMX58" s="51"/>
      <c r="SMY58" s="51"/>
      <c r="SMZ58" s="51"/>
      <c r="SNA58" s="20"/>
      <c r="SNB58" s="53"/>
      <c r="SNC58" s="51"/>
      <c r="SND58" s="51"/>
      <c r="SNE58" s="51"/>
      <c r="SNF58" s="51"/>
      <c r="SNG58" s="51"/>
      <c r="SNH58" s="51"/>
      <c r="SNI58" s="20"/>
      <c r="SNJ58" s="53"/>
      <c r="SNK58" s="51"/>
      <c r="SNL58" s="51"/>
      <c r="SNM58" s="51"/>
      <c r="SNN58" s="51"/>
      <c r="SNO58" s="51"/>
      <c r="SNP58" s="51"/>
      <c r="SNQ58" s="20"/>
      <c r="SNR58" s="53"/>
      <c r="SNS58" s="51"/>
      <c r="SNT58" s="51"/>
      <c r="SNU58" s="51"/>
      <c r="SNV58" s="51"/>
      <c r="SNW58" s="51"/>
      <c r="SNX58" s="51"/>
      <c r="SNY58" s="20"/>
      <c r="SNZ58" s="53"/>
      <c r="SOA58" s="51"/>
      <c r="SOB58" s="51"/>
      <c r="SOC58" s="51"/>
      <c r="SOD58" s="51"/>
      <c r="SOE58" s="51"/>
      <c r="SOF58" s="51"/>
      <c r="SOG58" s="20"/>
      <c r="SOH58" s="53"/>
      <c r="SOI58" s="51"/>
      <c r="SOJ58" s="51"/>
      <c r="SOK58" s="51"/>
      <c r="SOL58" s="51"/>
      <c r="SOM58" s="51"/>
      <c r="SON58" s="51"/>
      <c r="SOO58" s="20"/>
      <c r="SOP58" s="53"/>
      <c r="SOQ58" s="51"/>
      <c r="SOR58" s="51"/>
      <c r="SOS58" s="51"/>
      <c r="SOT58" s="51"/>
      <c r="SOU58" s="51"/>
      <c r="SOV58" s="51"/>
      <c r="SOW58" s="20"/>
      <c r="SOX58" s="53"/>
      <c r="SOY58" s="51"/>
      <c r="SOZ58" s="51"/>
      <c r="SPA58" s="51"/>
      <c r="SPB58" s="51"/>
      <c r="SPC58" s="51"/>
      <c r="SPD58" s="51"/>
      <c r="SPE58" s="20"/>
      <c r="SPF58" s="53"/>
      <c r="SPG58" s="51"/>
      <c r="SPH58" s="51"/>
      <c r="SPI58" s="51"/>
      <c r="SPJ58" s="51"/>
      <c r="SPK58" s="51"/>
      <c r="SPL58" s="51"/>
      <c r="SPM58" s="20"/>
      <c r="SPN58" s="53"/>
      <c r="SPO58" s="51"/>
      <c r="SPP58" s="51"/>
      <c r="SPQ58" s="51"/>
      <c r="SPR58" s="51"/>
      <c r="SPS58" s="51"/>
      <c r="SPT58" s="51"/>
      <c r="SPU58" s="20"/>
      <c r="SPV58" s="53"/>
      <c r="SPW58" s="51"/>
      <c r="SPX58" s="51"/>
      <c r="SPY58" s="51"/>
      <c r="SPZ58" s="51"/>
      <c r="SQA58" s="51"/>
      <c r="SQB58" s="51"/>
      <c r="SQC58" s="20"/>
      <c r="SQD58" s="53"/>
      <c r="SQE58" s="51"/>
      <c r="SQF58" s="51"/>
      <c r="SQG58" s="51"/>
      <c r="SQH58" s="51"/>
      <c r="SQI58" s="51"/>
      <c r="SQJ58" s="51"/>
      <c r="SQK58" s="20"/>
      <c r="SQL58" s="53"/>
      <c r="SQM58" s="51"/>
      <c r="SQN58" s="51"/>
      <c r="SQO58" s="51"/>
      <c r="SQP58" s="51"/>
      <c r="SQQ58" s="51"/>
      <c r="SQR58" s="51"/>
      <c r="SQS58" s="20"/>
      <c r="SQT58" s="53"/>
      <c r="SQU58" s="51"/>
      <c r="SQV58" s="51"/>
      <c r="SQW58" s="51"/>
      <c r="SQX58" s="51"/>
      <c r="SQY58" s="51"/>
      <c r="SQZ58" s="51"/>
      <c r="SRA58" s="20"/>
      <c r="SRB58" s="53"/>
      <c r="SRC58" s="51"/>
      <c r="SRD58" s="51"/>
      <c r="SRE58" s="51"/>
      <c r="SRF58" s="51"/>
      <c r="SRG58" s="51"/>
      <c r="SRH58" s="51"/>
      <c r="SRI58" s="20"/>
      <c r="SRJ58" s="53"/>
      <c r="SRK58" s="51"/>
      <c r="SRL58" s="51"/>
      <c r="SRM58" s="51"/>
      <c r="SRN58" s="51"/>
      <c r="SRO58" s="51"/>
      <c r="SRP58" s="51"/>
      <c r="SRQ58" s="20"/>
      <c r="SRR58" s="53"/>
      <c r="SRS58" s="51"/>
      <c r="SRT58" s="51"/>
      <c r="SRU58" s="51"/>
      <c r="SRV58" s="51"/>
      <c r="SRW58" s="51"/>
      <c r="SRX58" s="51"/>
      <c r="SRY58" s="20"/>
      <c r="SRZ58" s="53"/>
      <c r="SSA58" s="51"/>
      <c r="SSB58" s="51"/>
      <c r="SSC58" s="51"/>
      <c r="SSD58" s="51"/>
      <c r="SSE58" s="51"/>
      <c r="SSF58" s="51"/>
      <c r="SSG58" s="20"/>
      <c r="SSH58" s="53"/>
      <c r="SSI58" s="51"/>
      <c r="SSJ58" s="51"/>
      <c r="SSK58" s="51"/>
      <c r="SSL58" s="51"/>
      <c r="SSM58" s="51"/>
      <c r="SSN58" s="51"/>
      <c r="SSO58" s="20"/>
      <c r="SSP58" s="53"/>
      <c r="SSQ58" s="51"/>
      <c r="SSR58" s="51"/>
      <c r="SSS58" s="51"/>
      <c r="SST58" s="51"/>
      <c r="SSU58" s="51"/>
      <c r="SSV58" s="51"/>
      <c r="SSW58" s="20"/>
      <c r="SSX58" s="53"/>
      <c r="SSY58" s="51"/>
      <c r="SSZ58" s="51"/>
      <c r="STA58" s="51"/>
      <c r="STB58" s="51"/>
      <c r="STC58" s="51"/>
      <c r="STD58" s="51"/>
      <c r="STE58" s="20"/>
      <c r="STF58" s="53"/>
      <c r="STG58" s="51"/>
      <c r="STH58" s="51"/>
      <c r="STI58" s="51"/>
      <c r="STJ58" s="51"/>
      <c r="STK58" s="51"/>
      <c r="STL58" s="51"/>
      <c r="STM58" s="20"/>
      <c r="STN58" s="53"/>
      <c r="STO58" s="51"/>
      <c r="STP58" s="51"/>
      <c r="STQ58" s="51"/>
      <c r="STR58" s="51"/>
      <c r="STS58" s="51"/>
      <c r="STT58" s="51"/>
      <c r="STU58" s="20"/>
      <c r="STV58" s="53"/>
      <c r="STW58" s="51"/>
      <c r="STX58" s="51"/>
      <c r="STY58" s="51"/>
      <c r="STZ58" s="51"/>
      <c r="SUA58" s="51"/>
      <c r="SUB58" s="51"/>
      <c r="SUC58" s="20"/>
      <c r="SUD58" s="53"/>
      <c r="SUE58" s="51"/>
      <c r="SUF58" s="51"/>
      <c r="SUG58" s="51"/>
      <c r="SUH58" s="51"/>
      <c r="SUI58" s="51"/>
      <c r="SUJ58" s="51"/>
      <c r="SUK58" s="20"/>
      <c r="SUL58" s="53"/>
      <c r="SUM58" s="51"/>
      <c r="SUN58" s="51"/>
      <c r="SUO58" s="51"/>
      <c r="SUP58" s="51"/>
      <c r="SUQ58" s="51"/>
      <c r="SUR58" s="51"/>
      <c r="SUS58" s="20"/>
      <c r="SUT58" s="53"/>
      <c r="SUU58" s="51"/>
      <c r="SUV58" s="51"/>
      <c r="SUW58" s="51"/>
      <c r="SUX58" s="51"/>
      <c r="SUY58" s="51"/>
      <c r="SUZ58" s="51"/>
      <c r="SVA58" s="20"/>
      <c r="SVB58" s="53"/>
      <c r="SVC58" s="51"/>
      <c r="SVD58" s="51"/>
      <c r="SVE58" s="51"/>
      <c r="SVF58" s="51"/>
      <c r="SVG58" s="51"/>
      <c r="SVH58" s="51"/>
      <c r="SVI58" s="20"/>
      <c r="SVJ58" s="53"/>
      <c r="SVK58" s="51"/>
      <c r="SVL58" s="51"/>
      <c r="SVM58" s="51"/>
      <c r="SVN58" s="51"/>
      <c r="SVO58" s="51"/>
      <c r="SVP58" s="51"/>
      <c r="SVQ58" s="20"/>
      <c r="SVR58" s="53"/>
      <c r="SVS58" s="51"/>
      <c r="SVT58" s="51"/>
      <c r="SVU58" s="51"/>
      <c r="SVV58" s="51"/>
      <c r="SVW58" s="51"/>
      <c r="SVX58" s="51"/>
      <c r="SVY58" s="20"/>
      <c r="SVZ58" s="53"/>
      <c r="SWA58" s="51"/>
      <c r="SWB58" s="51"/>
      <c r="SWC58" s="51"/>
      <c r="SWD58" s="51"/>
      <c r="SWE58" s="51"/>
      <c r="SWF58" s="51"/>
      <c r="SWG58" s="20"/>
      <c r="SWH58" s="53"/>
      <c r="SWI58" s="51"/>
      <c r="SWJ58" s="51"/>
      <c r="SWK58" s="51"/>
      <c r="SWL58" s="51"/>
      <c r="SWM58" s="51"/>
      <c r="SWN58" s="51"/>
      <c r="SWO58" s="20"/>
      <c r="SWP58" s="53"/>
      <c r="SWQ58" s="51"/>
      <c r="SWR58" s="51"/>
      <c r="SWS58" s="51"/>
      <c r="SWT58" s="51"/>
      <c r="SWU58" s="51"/>
      <c r="SWV58" s="51"/>
      <c r="SWW58" s="20"/>
      <c r="SWX58" s="53"/>
      <c r="SWY58" s="51"/>
      <c r="SWZ58" s="51"/>
      <c r="SXA58" s="51"/>
      <c r="SXB58" s="51"/>
      <c r="SXC58" s="51"/>
      <c r="SXD58" s="51"/>
      <c r="SXE58" s="20"/>
      <c r="SXF58" s="53"/>
      <c r="SXG58" s="51"/>
      <c r="SXH58" s="51"/>
      <c r="SXI58" s="51"/>
      <c r="SXJ58" s="51"/>
      <c r="SXK58" s="51"/>
      <c r="SXL58" s="51"/>
      <c r="SXM58" s="20"/>
      <c r="SXN58" s="53"/>
      <c r="SXO58" s="51"/>
      <c r="SXP58" s="51"/>
      <c r="SXQ58" s="51"/>
      <c r="SXR58" s="51"/>
      <c r="SXS58" s="51"/>
      <c r="SXT58" s="51"/>
      <c r="SXU58" s="20"/>
      <c r="SXV58" s="53"/>
      <c r="SXW58" s="51"/>
      <c r="SXX58" s="51"/>
      <c r="SXY58" s="51"/>
      <c r="SXZ58" s="51"/>
      <c r="SYA58" s="51"/>
      <c r="SYB58" s="51"/>
      <c r="SYC58" s="20"/>
      <c r="SYD58" s="53"/>
      <c r="SYE58" s="51"/>
      <c r="SYF58" s="51"/>
      <c r="SYG58" s="51"/>
      <c r="SYH58" s="51"/>
      <c r="SYI58" s="51"/>
      <c r="SYJ58" s="51"/>
      <c r="SYK58" s="20"/>
      <c r="SYL58" s="53"/>
      <c r="SYM58" s="51"/>
      <c r="SYN58" s="51"/>
      <c r="SYO58" s="51"/>
      <c r="SYP58" s="51"/>
      <c r="SYQ58" s="51"/>
      <c r="SYR58" s="51"/>
      <c r="SYS58" s="20"/>
      <c r="SYT58" s="53"/>
      <c r="SYU58" s="51"/>
      <c r="SYV58" s="51"/>
      <c r="SYW58" s="51"/>
      <c r="SYX58" s="51"/>
      <c r="SYY58" s="51"/>
      <c r="SYZ58" s="51"/>
      <c r="SZA58" s="20"/>
      <c r="SZB58" s="53"/>
      <c r="SZC58" s="51"/>
      <c r="SZD58" s="51"/>
      <c r="SZE58" s="51"/>
      <c r="SZF58" s="51"/>
      <c r="SZG58" s="51"/>
      <c r="SZH58" s="51"/>
      <c r="SZI58" s="20"/>
      <c r="SZJ58" s="53"/>
      <c r="SZK58" s="51"/>
      <c r="SZL58" s="51"/>
      <c r="SZM58" s="51"/>
      <c r="SZN58" s="51"/>
      <c r="SZO58" s="51"/>
      <c r="SZP58" s="51"/>
      <c r="SZQ58" s="20"/>
      <c r="SZR58" s="53"/>
      <c r="SZS58" s="51"/>
      <c r="SZT58" s="51"/>
      <c r="SZU58" s="51"/>
      <c r="SZV58" s="51"/>
      <c r="SZW58" s="51"/>
      <c r="SZX58" s="51"/>
      <c r="SZY58" s="20"/>
      <c r="SZZ58" s="53"/>
      <c r="TAA58" s="51"/>
      <c r="TAB58" s="51"/>
      <c r="TAC58" s="51"/>
      <c r="TAD58" s="51"/>
      <c r="TAE58" s="51"/>
      <c r="TAF58" s="51"/>
      <c r="TAG58" s="20"/>
      <c r="TAH58" s="53"/>
      <c r="TAI58" s="51"/>
      <c r="TAJ58" s="51"/>
      <c r="TAK58" s="51"/>
      <c r="TAL58" s="51"/>
      <c r="TAM58" s="51"/>
      <c r="TAN58" s="51"/>
      <c r="TAO58" s="20"/>
      <c r="TAP58" s="53"/>
      <c r="TAQ58" s="51"/>
      <c r="TAR58" s="51"/>
      <c r="TAS58" s="51"/>
      <c r="TAT58" s="51"/>
      <c r="TAU58" s="51"/>
      <c r="TAV58" s="51"/>
      <c r="TAW58" s="20"/>
      <c r="TAX58" s="53"/>
      <c r="TAY58" s="51"/>
      <c r="TAZ58" s="51"/>
      <c r="TBA58" s="51"/>
      <c r="TBB58" s="51"/>
      <c r="TBC58" s="51"/>
      <c r="TBD58" s="51"/>
      <c r="TBE58" s="20"/>
      <c r="TBF58" s="53"/>
      <c r="TBG58" s="51"/>
      <c r="TBH58" s="51"/>
      <c r="TBI58" s="51"/>
      <c r="TBJ58" s="51"/>
      <c r="TBK58" s="51"/>
      <c r="TBL58" s="51"/>
      <c r="TBM58" s="20"/>
      <c r="TBN58" s="53"/>
      <c r="TBO58" s="51"/>
      <c r="TBP58" s="51"/>
      <c r="TBQ58" s="51"/>
      <c r="TBR58" s="51"/>
      <c r="TBS58" s="51"/>
      <c r="TBT58" s="51"/>
      <c r="TBU58" s="20"/>
      <c r="TBV58" s="53"/>
      <c r="TBW58" s="51"/>
      <c r="TBX58" s="51"/>
      <c r="TBY58" s="51"/>
      <c r="TBZ58" s="51"/>
      <c r="TCA58" s="51"/>
      <c r="TCB58" s="51"/>
      <c r="TCC58" s="20"/>
      <c r="TCD58" s="53"/>
      <c r="TCE58" s="51"/>
      <c r="TCF58" s="51"/>
      <c r="TCG58" s="51"/>
      <c r="TCH58" s="51"/>
      <c r="TCI58" s="51"/>
      <c r="TCJ58" s="51"/>
      <c r="TCK58" s="20"/>
      <c r="TCL58" s="53"/>
      <c r="TCM58" s="51"/>
      <c r="TCN58" s="51"/>
      <c r="TCO58" s="51"/>
      <c r="TCP58" s="51"/>
      <c r="TCQ58" s="51"/>
      <c r="TCR58" s="51"/>
      <c r="TCS58" s="20"/>
      <c r="TCT58" s="53"/>
      <c r="TCU58" s="51"/>
      <c r="TCV58" s="51"/>
      <c r="TCW58" s="51"/>
      <c r="TCX58" s="51"/>
      <c r="TCY58" s="51"/>
      <c r="TCZ58" s="51"/>
      <c r="TDA58" s="20"/>
      <c r="TDB58" s="53"/>
      <c r="TDC58" s="51"/>
      <c r="TDD58" s="51"/>
      <c r="TDE58" s="51"/>
      <c r="TDF58" s="51"/>
      <c r="TDG58" s="51"/>
      <c r="TDH58" s="51"/>
      <c r="TDI58" s="20"/>
      <c r="TDJ58" s="53"/>
      <c r="TDK58" s="51"/>
      <c r="TDL58" s="51"/>
      <c r="TDM58" s="51"/>
      <c r="TDN58" s="51"/>
      <c r="TDO58" s="51"/>
      <c r="TDP58" s="51"/>
      <c r="TDQ58" s="20"/>
      <c r="TDR58" s="53"/>
      <c r="TDS58" s="51"/>
      <c r="TDT58" s="51"/>
      <c r="TDU58" s="51"/>
      <c r="TDV58" s="51"/>
      <c r="TDW58" s="51"/>
      <c r="TDX58" s="51"/>
      <c r="TDY58" s="20"/>
      <c r="TDZ58" s="53"/>
      <c r="TEA58" s="51"/>
      <c r="TEB58" s="51"/>
      <c r="TEC58" s="51"/>
      <c r="TED58" s="51"/>
      <c r="TEE58" s="51"/>
      <c r="TEF58" s="51"/>
      <c r="TEG58" s="20"/>
      <c r="TEH58" s="53"/>
      <c r="TEI58" s="51"/>
      <c r="TEJ58" s="51"/>
      <c r="TEK58" s="51"/>
      <c r="TEL58" s="51"/>
      <c r="TEM58" s="51"/>
      <c r="TEN58" s="51"/>
      <c r="TEO58" s="20"/>
      <c r="TEP58" s="53"/>
      <c r="TEQ58" s="51"/>
      <c r="TER58" s="51"/>
      <c r="TES58" s="51"/>
      <c r="TET58" s="51"/>
      <c r="TEU58" s="51"/>
      <c r="TEV58" s="51"/>
      <c r="TEW58" s="20"/>
      <c r="TEX58" s="53"/>
      <c r="TEY58" s="51"/>
      <c r="TEZ58" s="51"/>
      <c r="TFA58" s="51"/>
      <c r="TFB58" s="51"/>
      <c r="TFC58" s="51"/>
      <c r="TFD58" s="51"/>
      <c r="TFE58" s="20"/>
      <c r="TFF58" s="53"/>
      <c r="TFG58" s="51"/>
      <c r="TFH58" s="51"/>
      <c r="TFI58" s="51"/>
      <c r="TFJ58" s="51"/>
      <c r="TFK58" s="51"/>
      <c r="TFL58" s="51"/>
      <c r="TFM58" s="20"/>
      <c r="TFN58" s="53"/>
      <c r="TFO58" s="51"/>
      <c r="TFP58" s="51"/>
      <c r="TFQ58" s="51"/>
      <c r="TFR58" s="51"/>
      <c r="TFS58" s="51"/>
      <c r="TFT58" s="51"/>
      <c r="TFU58" s="20"/>
      <c r="TFV58" s="53"/>
      <c r="TFW58" s="51"/>
      <c r="TFX58" s="51"/>
      <c r="TFY58" s="51"/>
      <c r="TFZ58" s="51"/>
      <c r="TGA58" s="51"/>
      <c r="TGB58" s="51"/>
      <c r="TGC58" s="20"/>
      <c r="TGD58" s="53"/>
      <c r="TGE58" s="51"/>
      <c r="TGF58" s="51"/>
      <c r="TGG58" s="51"/>
      <c r="TGH58" s="51"/>
      <c r="TGI58" s="51"/>
      <c r="TGJ58" s="51"/>
      <c r="TGK58" s="20"/>
      <c r="TGL58" s="53"/>
      <c r="TGM58" s="51"/>
      <c r="TGN58" s="51"/>
      <c r="TGO58" s="51"/>
      <c r="TGP58" s="51"/>
      <c r="TGQ58" s="51"/>
      <c r="TGR58" s="51"/>
      <c r="TGS58" s="20"/>
      <c r="TGT58" s="53"/>
      <c r="TGU58" s="51"/>
      <c r="TGV58" s="51"/>
      <c r="TGW58" s="51"/>
      <c r="TGX58" s="51"/>
      <c r="TGY58" s="51"/>
      <c r="TGZ58" s="51"/>
      <c r="THA58" s="20"/>
      <c r="THB58" s="53"/>
      <c r="THC58" s="51"/>
      <c r="THD58" s="51"/>
      <c r="THE58" s="51"/>
      <c r="THF58" s="51"/>
      <c r="THG58" s="51"/>
      <c r="THH58" s="51"/>
      <c r="THI58" s="20"/>
      <c r="THJ58" s="53"/>
      <c r="THK58" s="51"/>
      <c r="THL58" s="51"/>
      <c r="THM58" s="51"/>
      <c r="THN58" s="51"/>
      <c r="THO58" s="51"/>
      <c r="THP58" s="51"/>
      <c r="THQ58" s="20"/>
      <c r="THR58" s="53"/>
      <c r="THS58" s="51"/>
      <c r="THT58" s="51"/>
      <c r="THU58" s="51"/>
      <c r="THV58" s="51"/>
      <c r="THW58" s="51"/>
      <c r="THX58" s="51"/>
      <c r="THY58" s="20"/>
      <c r="THZ58" s="53"/>
      <c r="TIA58" s="51"/>
      <c r="TIB58" s="51"/>
      <c r="TIC58" s="51"/>
      <c r="TID58" s="51"/>
      <c r="TIE58" s="51"/>
      <c r="TIF58" s="51"/>
      <c r="TIG58" s="20"/>
      <c r="TIH58" s="53"/>
      <c r="TII58" s="51"/>
      <c r="TIJ58" s="51"/>
      <c r="TIK58" s="51"/>
      <c r="TIL58" s="51"/>
      <c r="TIM58" s="51"/>
      <c r="TIN58" s="51"/>
      <c r="TIO58" s="20"/>
      <c r="TIP58" s="53"/>
      <c r="TIQ58" s="51"/>
      <c r="TIR58" s="51"/>
      <c r="TIS58" s="51"/>
      <c r="TIT58" s="51"/>
      <c r="TIU58" s="51"/>
      <c r="TIV58" s="51"/>
      <c r="TIW58" s="20"/>
      <c r="TIX58" s="53"/>
      <c r="TIY58" s="51"/>
      <c r="TIZ58" s="51"/>
      <c r="TJA58" s="51"/>
      <c r="TJB58" s="51"/>
      <c r="TJC58" s="51"/>
      <c r="TJD58" s="51"/>
      <c r="TJE58" s="20"/>
      <c r="TJF58" s="53"/>
      <c r="TJG58" s="51"/>
      <c r="TJH58" s="51"/>
      <c r="TJI58" s="51"/>
      <c r="TJJ58" s="51"/>
      <c r="TJK58" s="51"/>
      <c r="TJL58" s="51"/>
      <c r="TJM58" s="20"/>
      <c r="TJN58" s="53"/>
      <c r="TJO58" s="51"/>
      <c r="TJP58" s="51"/>
      <c r="TJQ58" s="51"/>
      <c r="TJR58" s="51"/>
      <c r="TJS58" s="51"/>
      <c r="TJT58" s="51"/>
      <c r="TJU58" s="20"/>
      <c r="TJV58" s="53"/>
      <c r="TJW58" s="51"/>
      <c r="TJX58" s="51"/>
      <c r="TJY58" s="51"/>
      <c r="TJZ58" s="51"/>
      <c r="TKA58" s="51"/>
      <c r="TKB58" s="51"/>
      <c r="TKC58" s="20"/>
      <c r="TKD58" s="53"/>
      <c r="TKE58" s="51"/>
      <c r="TKF58" s="51"/>
      <c r="TKG58" s="51"/>
      <c r="TKH58" s="51"/>
      <c r="TKI58" s="51"/>
      <c r="TKJ58" s="51"/>
      <c r="TKK58" s="20"/>
      <c r="TKL58" s="53"/>
      <c r="TKM58" s="51"/>
      <c r="TKN58" s="51"/>
      <c r="TKO58" s="51"/>
      <c r="TKP58" s="51"/>
      <c r="TKQ58" s="51"/>
      <c r="TKR58" s="51"/>
      <c r="TKS58" s="20"/>
      <c r="TKT58" s="53"/>
      <c r="TKU58" s="51"/>
      <c r="TKV58" s="51"/>
      <c r="TKW58" s="51"/>
      <c r="TKX58" s="51"/>
      <c r="TKY58" s="51"/>
      <c r="TKZ58" s="51"/>
      <c r="TLA58" s="20"/>
      <c r="TLB58" s="53"/>
      <c r="TLC58" s="51"/>
      <c r="TLD58" s="51"/>
      <c r="TLE58" s="51"/>
      <c r="TLF58" s="51"/>
      <c r="TLG58" s="51"/>
      <c r="TLH58" s="51"/>
      <c r="TLI58" s="20"/>
      <c r="TLJ58" s="53"/>
      <c r="TLK58" s="51"/>
      <c r="TLL58" s="51"/>
      <c r="TLM58" s="51"/>
      <c r="TLN58" s="51"/>
      <c r="TLO58" s="51"/>
      <c r="TLP58" s="51"/>
      <c r="TLQ58" s="20"/>
      <c r="TLR58" s="53"/>
      <c r="TLS58" s="51"/>
      <c r="TLT58" s="51"/>
      <c r="TLU58" s="51"/>
      <c r="TLV58" s="51"/>
      <c r="TLW58" s="51"/>
      <c r="TLX58" s="51"/>
      <c r="TLY58" s="20"/>
      <c r="TLZ58" s="53"/>
      <c r="TMA58" s="51"/>
      <c r="TMB58" s="51"/>
      <c r="TMC58" s="51"/>
      <c r="TMD58" s="51"/>
      <c r="TME58" s="51"/>
      <c r="TMF58" s="51"/>
      <c r="TMG58" s="20"/>
      <c r="TMH58" s="53"/>
      <c r="TMI58" s="51"/>
      <c r="TMJ58" s="51"/>
      <c r="TMK58" s="51"/>
      <c r="TML58" s="51"/>
      <c r="TMM58" s="51"/>
      <c r="TMN58" s="51"/>
      <c r="TMO58" s="20"/>
      <c r="TMP58" s="53"/>
      <c r="TMQ58" s="51"/>
      <c r="TMR58" s="51"/>
      <c r="TMS58" s="51"/>
      <c r="TMT58" s="51"/>
      <c r="TMU58" s="51"/>
      <c r="TMV58" s="51"/>
      <c r="TMW58" s="20"/>
      <c r="TMX58" s="53"/>
      <c r="TMY58" s="51"/>
      <c r="TMZ58" s="51"/>
      <c r="TNA58" s="51"/>
      <c r="TNB58" s="51"/>
      <c r="TNC58" s="51"/>
      <c r="TND58" s="51"/>
      <c r="TNE58" s="20"/>
      <c r="TNF58" s="53"/>
      <c r="TNG58" s="51"/>
      <c r="TNH58" s="51"/>
      <c r="TNI58" s="51"/>
      <c r="TNJ58" s="51"/>
      <c r="TNK58" s="51"/>
      <c r="TNL58" s="51"/>
      <c r="TNM58" s="20"/>
      <c r="TNN58" s="53"/>
      <c r="TNO58" s="51"/>
      <c r="TNP58" s="51"/>
      <c r="TNQ58" s="51"/>
      <c r="TNR58" s="51"/>
      <c r="TNS58" s="51"/>
      <c r="TNT58" s="51"/>
      <c r="TNU58" s="20"/>
      <c r="TNV58" s="53"/>
      <c r="TNW58" s="51"/>
      <c r="TNX58" s="51"/>
      <c r="TNY58" s="51"/>
      <c r="TNZ58" s="51"/>
      <c r="TOA58" s="51"/>
      <c r="TOB58" s="51"/>
      <c r="TOC58" s="20"/>
      <c r="TOD58" s="53"/>
      <c r="TOE58" s="51"/>
      <c r="TOF58" s="51"/>
      <c r="TOG58" s="51"/>
      <c r="TOH58" s="51"/>
      <c r="TOI58" s="51"/>
      <c r="TOJ58" s="51"/>
      <c r="TOK58" s="20"/>
      <c r="TOL58" s="53"/>
      <c r="TOM58" s="51"/>
      <c r="TON58" s="51"/>
      <c r="TOO58" s="51"/>
      <c r="TOP58" s="51"/>
      <c r="TOQ58" s="51"/>
      <c r="TOR58" s="51"/>
      <c r="TOS58" s="20"/>
      <c r="TOT58" s="53"/>
      <c r="TOU58" s="51"/>
      <c r="TOV58" s="51"/>
      <c r="TOW58" s="51"/>
      <c r="TOX58" s="51"/>
      <c r="TOY58" s="51"/>
      <c r="TOZ58" s="51"/>
      <c r="TPA58" s="20"/>
      <c r="TPB58" s="53"/>
      <c r="TPC58" s="51"/>
      <c r="TPD58" s="51"/>
      <c r="TPE58" s="51"/>
      <c r="TPF58" s="51"/>
      <c r="TPG58" s="51"/>
      <c r="TPH58" s="51"/>
      <c r="TPI58" s="20"/>
      <c r="TPJ58" s="53"/>
      <c r="TPK58" s="51"/>
      <c r="TPL58" s="51"/>
      <c r="TPM58" s="51"/>
      <c r="TPN58" s="51"/>
      <c r="TPO58" s="51"/>
      <c r="TPP58" s="51"/>
      <c r="TPQ58" s="20"/>
      <c r="TPR58" s="53"/>
      <c r="TPS58" s="51"/>
      <c r="TPT58" s="51"/>
      <c r="TPU58" s="51"/>
      <c r="TPV58" s="51"/>
      <c r="TPW58" s="51"/>
      <c r="TPX58" s="51"/>
      <c r="TPY58" s="20"/>
      <c r="TPZ58" s="53"/>
      <c r="TQA58" s="51"/>
      <c r="TQB58" s="51"/>
      <c r="TQC58" s="51"/>
      <c r="TQD58" s="51"/>
      <c r="TQE58" s="51"/>
      <c r="TQF58" s="51"/>
      <c r="TQG58" s="20"/>
      <c r="TQH58" s="53"/>
      <c r="TQI58" s="51"/>
      <c r="TQJ58" s="51"/>
      <c r="TQK58" s="51"/>
      <c r="TQL58" s="51"/>
      <c r="TQM58" s="51"/>
      <c r="TQN58" s="51"/>
      <c r="TQO58" s="20"/>
      <c r="TQP58" s="53"/>
      <c r="TQQ58" s="51"/>
      <c r="TQR58" s="51"/>
      <c r="TQS58" s="51"/>
      <c r="TQT58" s="51"/>
      <c r="TQU58" s="51"/>
      <c r="TQV58" s="51"/>
      <c r="TQW58" s="20"/>
      <c r="TQX58" s="53"/>
      <c r="TQY58" s="51"/>
      <c r="TQZ58" s="51"/>
      <c r="TRA58" s="51"/>
      <c r="TRB58" s="51"/>
      <c r="TRC58" s="51"/>
      <c r="TRD58" s="51"/>
      <c r="TRE58" s="20"/>
      <c r="TRF58" s="53"/>
      <c r="TRG58" s="51"/>
      <c r="TRH58" s="51"/>
      <c r="TRI58" s="51"/>
      <c r="TRJ58" s="51"/>
      <c r="TRK58" s="51"/>
      <c r="TRL58" s="51"/>
      <c r="TRM58" s="20"/>
      <c r="TRN58" s="53"/>
      <c r="TRO58" s="51"/>
      <c r="TRP58" s="51"/>
      <c r="TRQ58" s="51"/>
      <c r="TRR58" s="51"/>
      <c r="TRS58" s="51"/>
      <c r="TRT58" s="51"/>
      <c r="TRU58" s="20"/>
      <c r="TRV58" s="53"/>
      <c r="TRW58" s="51"/>
      <c r="TRX58" s="51"/>
      <c r="TRY58" s="51"/>
      <c r="TRZ58" s="51"/>
      <c r="TSA58" s="51"/>
      <c r="TSB58" s="51"/>
      <c r="TSC58" s="20"/>
      <c r="TSD58" s="53"/>
      <c r="TSE58" s="51"/>
      <c r="TSF58" s="51"/>
      <c r="TSG58" s="51"/>
      <c r="TSH58" s="51"/>
      <c r="TSI58" s="51"/>
      <c r="TSJ58" s="51"/>
      <c r="TSK58" s="20"/>
      <c r="TSL58" s="53"/>
      <c r="TSM58" s="51"/>
      <c r="TSN58" s="51"/>
      <c r="TSO58" s="51"/>
      <c r="TSP58" s="51"/>
      <c r="TSQ58" s="51"/>
      <c r="TSR58" s="51"/>
      <c r="TSS58" s="20"/>
      <c r="TST58" s="53"/>
      <c r="TSU58" s="51"/>
      <c r="TSV58" s="51"/>
      <c r="TSW58" s="51"/>
      <c r="TSX58" s="51"/>
      <c r="TSY58" s="51"/>
      <c r="TSZ58" s="51"/>
      <c r="TTA58" s="20"/>
      <c r="TTB58" s="53"/>
      <c r="TTC58" s="51"/>
      <c r="TTD58" s="51"/>
      <c r="TTE58" s="51"/>
      <c r="TTF58" s="51"/>
      <c r="TTG58" s="51"/>
      <c r="TTH58" s="51"/>
      <c r="TTI58" s="20"/>
      <c r="TTJ58" s="53"/>
      <c r="TTK58" s="51"/>
      <c r="TTL58" s="51"/>
      <c r="TTM58" s="51"/>
      <c r="TTN58" s="51"/>
      <c r="TTO58" s="51"/>
      <c r="TTP58" s="51"/>
      <c r="TTQ58" s="20"/>
      <c r="TTR58" s="53"/>
      <c r="TTS58" s="51"/>
      <c r="TTT58" s="51"/>
      <c r="TTU58" s="51"/>
      <c r="TTV58" s="51"/>
      <c r="TTW58" s="51"/>
      <c r="TTX58" s="51"/>
      <c r="TTY58" s="20"/>
      <c r="TTZ58" s="53"/>
      <c r="TUA58" s="51"/>
      <c r="TUB58" s="51"/>
      <c r="TUC58" s="51"/>
      <c r="TUD58" s="51"/>
      <c r="TUE58" s="51"/>
      <c r="TUF58" s="51"/>
      <c r="TUG58" s="20"/>
      <c r="TUH58" s="53"/>
      <c r="TUI58" s="51"/>
      <c r="TUJ58" s="51"/>
      <c r="TUK58" s="51"/>
      <c r="TUL58" s="51"/>
      <c r="TUM58" s="51"/>
      <c r="TUN58" s="51"/>
      <c r="TUO58" s="20"/>
      <c r="TUP58" s="53"/>
      <c r="TUQ58" s="51"/>
      <c r="TUR58" s="51"/>
      <c r="TUS58" s="51"/>
      <c r="TUT58" s="51"/>
      <c r="TUU58" s="51"/>
      <c r="TUV58" s="51"/>
      <c r="TUW58" s="20"/>
      <c r="TUX58" s="53"/>
      <c r="TUY58" s="51"/>
      <c r="TUZ58" s="51"/>
      <c r="TVA58" s="51"/>
      <c r="TVB58" s="51"/>
      <c r="TVC58" s="51"/>
      <c r="TVD58" s="51"/>
      <c r="TVE58" s="20"/>
      <c r="TVF58" s="53"/>
      <c r="TVG58" s="51"/>
      <c r="TVH58" s="51"/>
      <c r="TVI58" s="51"/>
      <c r="TVJ58" s="51"/>
      <c r="TVK58" s="51"/>
      <c r="TVL58" s="51"/>
      <c r="TVM58" s="20"/>
      <c r="TVN58" s="53"/>
      <c r="TVO58" s="51"/>
      <c r="TVP58" s="51"/>
      <c r="TVQ58" s="51"/>
      <c r="TVR58" s="51"/>
      <c r="TVS58" s="51"/>
      <c r="TVT58" s="51"/>
      <c r="TVU58" s="20"/>
      <c r="TVV58" s="53"/>
      <c r="TVW58" s="51"/>
      <c r="TVX58" s="51"/>
      <c r="TVY58" s="51"/>
      <c r="TVZ58" s="51"/>
      <c r="TWA58" s="51"/>
      <c r="TWB58" s="51"/>
      <c r="TWC58" s="20"/>
      <c r="TWD58" s="53"/>
      <c r="TWE58" s="51"/>
      <c r="TWF58" s="51"/>
      <c r="TWG58" s="51"/>
      <c r="TWH58" s="51"/>
      <c r="TWI58" s="51"/>
      <c r="TWJ58" s="51"/>
      <c r="TWK58" s="20"/>
      <c r="TWL58" s="53"/>
      <c r="TWM58" s="51"/>
      <c r="TWN58" s="51"/>
      <c r="TWO58" s="51"/>
      <c r="TWP58" s="51"/>
      <c r="TWQ58" s="51"/>
      <c r="TWR58" s="51"/>
      <c r="TWS58" s="20"/>
      <c r="TWT58" s="53"/>
      <c r="TWU58" s="51"/>
      <c r="TWV58" s="51"/>
      <c r="TWW58" s="51"/>
      <c r="TWX58" s="51"/>
      <c r="TWY58" s="51"/>
      <c r="TWZ58" s="51"/>
      <c r="TXA58" s="20"/>
      <c r="TXB58" s="53"/>
      <c r="TXC58" s="51"/>
      <c r="TXD58" s="51"/>
      <c r="TXE58" s="51"/>
      <c r="TXF58" s="51"/>
      <c r="TXG58" s="51"/>
      <c r="TXH58" s="51"/>
      <c r="TXI58" s="20"/>
      <c r="TXJ58" s="53"/>
      <c r="TXK58" s="51"/>
      <c r="TXL58" s="51"/>
      <c r="TXM58" s="51"/>
      <c r="TXN58" s="51"/>
      <c r="TXO58" s="51"/>
      <c r="TXP58" s="51"/>
      <c r="TXQ58" s="20"/>
      <c r="TXR58" s="53"/>
      <c r="TXS58" s="51"/>
      <c r="TXT58" s="51"/>
      <c r="TXU58" s="51"/>
      <c r="TXV58" s="51"/>
      <c r="TXW58" s="51"/>
      <c r="TXX58" s="51"/>
      <c r="TXY58" s="20"/>
      <c r="TXZ58" s="53"/>
      <c r="TYA58" s="51"/>
      <c r="TYB58" s="51"/>
      <c r="TYC58" s="51"/>
      <c r="TYD58" s="51"/>
      <c r="TYE58" s="51"/>
      <c r="TYF58" s="51"/>
      <c r="TYG58" s="20"/>
      <c r="TYH58" s="53"/>
      <c r="TYI58" s="51"/>
      <c r="TYJ58" s="51"/>
      <c r="TYK58" s="51"/>
      <c r="TYL58" s="51"/>
      <c r="TYM58" s="51"/>
      <c r="TYN58" s="51"/>
      <c r="TYO58" s="20"/>
      <c r="TYP58" s="53"/>
      <c r="TYQ58" s="51"/>
      <c r="TYR58" s="51"/>
      <c r="TYS58" s="51"/>
      <c r="TYT58" s="51"/>
      <c r="TYU58" s="51"/>
      <c r="TYV58" s="51"/>
      <c r="TYW58" s="20"/>
      <c r="TYX58" s="53"/>
      <c r="TYY58" s="51"/>
      <c r="TYZ58" s="51"/>
      <c r="TZA58" s="51"/>
      <c r="TZB58" s="51"/>
      <c r="TZC58" s="51"/>
      <c r="TZD58" s="51"/>
      <c r="TZE58" s="20"/>
      <c r="TZF58" s="53"/>
      <c r="TZG58" s="51"/>
      <c r="TZH58" s="51"/>
      <c r="TZI58" s="51"/>
      <c r="TZJ58" s="51"/>
      <c r="TZK58" s="51"/>
      <c r="TZL58" s="51"/>
      <c r="TZM58" s="20"/>
      <c r="TZN58" s="53"/>
      <c r="TZO58" s="51"/>
      <c r="TZP58" s="51"/>
      <c r="TZQ58" s="51"/>
      <c r="TZR58" s="51"/>
      <c r="TZS58" s="51"/>
      <c r="TZT58" s="51"/>
      <c r="TZU58" s="20"/>
      <c r="TZV58" s="53"/>
      <c r="TZW58" s="51"/>
      <c r="TZX58" s="51"/>
      <c r="TZY58" s="51"/>
      <c r="TZZ58" s="51"/>
      <c r="UAA58" s="51"/>
      <c r="UAB58" s="51"/>
      <c r="UAC58" s="20"/>
      <c r="UAD58" s="53"/>
      <c r="UAE58" s="51"/>
      <c r="UAF58" s="51"/>
      <c r="UAG58" s="51"/>
      <c r="UAH58" s="51"/>
      <c r="UAI58" s="51"/>
      <c r="UAJ58" s="51"/>
      <c r="UAK58" s="20"/>
      <c r="UAL58" s="53"/>
      <c r="UAM58" s="51"/>
      <c r="UAN58" s="51"/>
      <c r="UAO58" s="51"/>
      <c r="UAP58" s="51"/>
      <c r="UAQ58" s="51"/>
      <c r="UAR58" s="51"/>
      <c r="UAS58" s="20"/>
      <c r="UAT58" s="53"/>
      <c r="UAU58" s="51"/>
      <c r="UAV58" s="51"/>
      <c r="UAW58" s="51"/>
      <c r="UAX58" s="51"/>
      <c r="UAY58" s="51"/>
      <c r="UAZ58" s="51"/>
      <c r="UBA58" s="20"/>
      <c r="UBB58" s="53"/>
      <c r="UBC58" s="51"/>
      <c r="UBD58" s="51"/>
      <c r="UBE58" s="51"/>
      <c r="UBF58" s="51"/>
      <c r="UBG58" s="51"/>
      <c r="UBH58" s="51"/>
      <c r="UBI58" s="20"/>
      <c r="UBJ58" s="53"/>
      <c r="UBK58" s="51"/>
      <c r="UBL58" s="51"/>
      <c r="UBM58" s="51"/>
      <c r="UBN58" s="51"/>
      <c r="UBO58" s="51"/>
      <c r="UBP58" s="51"/>
      <c r="UBQ58" s="20"/>
      <c r="UBR58" s="53"/>
      <c r="UBS58" s="51"/>
      <c r="UBT58" s="51"/>
      <c r="UBU58" s="51"/>
      <c r="UBV58" s="51"/>
      <c r="UBW58" s="51"/>
      <c r="UBX58" s="51"/>
      <c r="UBY58" s="20"/>
      <c r="UBZ58" s="53"/>
      <c r="UCA58" s="51"/>
      <c r="UCB58" s="51"/>
      <c r="UCC58" s="51"/>
      <c r="UCD58" s="51"/>
      <c r="UCE58" s="51"/>
      <c r="UCF58" s="51"/>
      <c r="UCG58" s="20"/>
      <c r="UCH58" s="53"/>
      <c r="UCI58" s="51"/>
      <c r="UCJ58" s="51"/>
      <c r="UCK58" s="51"/>
      <c r="UCL58" s="51"/>
      <c r="UCM58" s="51"/>
      <c r="UCN58" s="51"/>
      <c r="UCO58" s="20"/>
      <c r="UCP58" s="53"/>
      <c r="UCQ58" s="51"/>
      <c r="UCR58" s="51"/>
      <c r="UCS58" s="51"/>
      <c r="UCT58" s="51"/>
      <c r="UCU58" s="51"/>
      <c r="UCV58" s="51"/>
      <c r="UCW58" s="20"/>
      <c r="UCX58" s="53"/>
      <c r="UCY58" s="51"/>
      <c r="UCZ58" s="51"/>
      <c r="UDA58" s="51"/>
      <c r="UDB58" s="51"/>
      <c r="UDC58" s="51"/>
      <c r="UDD58" s="51"/>
      <c r="UDE58" s="20"/>
      <c r="UDF58" s="53"/>
      <c r="UDG58" s="51"/>
      <c r="UDH58" s="51"/>
      <c r="UDI58" s="51"/>
      <c r="UDJ58" s="51"/>
      <c r="UDK58" s="51"/>
      <c r="UDL58" s="51"/>
      <c r="UDM58" s="20"/>
      <c r="UDN58" s="53"/>
      <c r="UDO58" s="51"/>
      <c r="UDP58" s="51"/>
      <c r="UDQ58" s="51"/>
      <c r="UDR58" s="51"/>
      <c r="UDS58" s="51"/>
      <c r="UDT58" s="51"/>
      <c r="UDU58" s="20"/>
      <c r="UDV58" s="53"/>
      <c r="UDW58" s="51"/>
      <c r="UDX58" s="51"/>
      <c r="UDY58" s="51"/>
      <c r="UDZ58" s="51"/>
      <c r="UEA58" s="51"/>
      <c r="UEB58" s="51"/>
      <c r="UEC58" s="20"/>
      <c r="UED58" s="53"/>
      <c r="UEE58" s="51"/>
      <c r="UEF58" s="51"/>
      <c r="UEG58" s="51"/>
      <c r="UEH58" s="51"/>
      <c r="UEI58" s="51"/>
      <c r="UEJ58" s="51"/>
      <c r="UEK58" s="20"/>
      <c r="UEL58" s="53"/>
      <c r="UEM58" s="51"/>
      <c r="UEN58" s="51"/>
      <c r="UEO58" s="51"/>
      <c r="UEP58" s="51"/>
      <c r="UEQ58" s="51"/>
      <c r="UER58" s="51"/>
      <c r="UES58" s="20"/>
      <c r="UET58" s="53"/>
      <c r="UEU58" s="51"/>
      <c r="UEV58" s="51"/>
      <c r="UEW58" s="51"/>
      <c r="UEX58" s="51"/>
      <c r="UEY58" s="51"/>
      <c r="UEZ58" s="51"/>
      <c r="UFA58" s="20"/>
      <c r="UFB58" s="53"/>
      <c r="UFC58" s="51"/>
      <c r="UFD58" s="51"/>
      <c r="UFE58" s="51"/>
      <c r="UFF58" s="51"/>
      <c r="UFG58" s="51"/>
      <c r="UFH58" s="51"/>
      <c r="UFI58" s="20"/>
      <c r="UFJ58" s="53"/>
      <c r="UFK58" s="51"/>
      <c r="UFL58" s="51"/>
      <c r="UFM58" s="51"/>
      <c r="UFN58" s="51"/>
      <c r="UFO58" s="51"/>
      <c r="UFP58" s="51"/>
      <c r="UFQ58" s="20"/>
      <c r="UFR58" s="53"/>
      <c r="UFS58" s="51"/>
      <c r="UFT58" s="51"/>
      <c r="UFU58" s="51"/>
      <c r="UFV58" s="51"/>
      <c r="UFW58" s="51"/>
      <c r="UFX58" s="51"/>
      <c r="UFY58" s="20"/>
      <c r="UFZ58" s="53"/>
      <c r="UGA58" s="51"/>
      <c r="UGB58" s="51"/>
      <c r="UGC58" s="51"/>
      <c r="UGD58" s="51"/>
      <c r="UGE58" s="51"/>
      <c r="UGF58" s="51"/>
      <c r="UGG58" s="20"/>
      <c r="UGH58" s="53"/>
      <c r="UGI58" s="51"/>
      <c r="UGJ58" s="51"/>
      <c r="UGK58" s="51"/>
      <c r="UGL58" s="51"/>
      <c r="UGM58" s="51"/>
      <c r="UGN58" s="51"/>
      <c r="UGO58" s="20"/>
      <c r="UGP58" s="53"/>
      <c r="UGQ58" s="51"/>
      <c r="UGR58" s="51"/>
      <c r="UGS58" s="51"/>
      <c r="UGT58" s="51"/>
      <c r="UGU58" s="51"/>
      <c r="UGV58" s="51"/>
      <c r="UGW58" s="20"/>
      <c r="UGX58" s="53"/>
      <c r="UGY58" s="51"/>
      <c r="UGZ58" s="51"/>
      <c r="UHA58" s="51"/>
      <c r="UHB58" s="51"/>
      <c r="UHC58" s="51"/>
      <c r="UHD58" s="51"/>
      <c r="UHE58" s="20"/>
      <c r="UHF58" s="53"/>
      <c r="UHG58" s="51"/>
      <c r="UHH58" s="51"/>
      <c r="UHI58" s="51"/>
      <c r="UHJ58" s="51"/>
      <c r="UHK58" s="51"/>
      <c r="UHL58" s="51"/>
      <c r="UHM58" s="20"/>
      <c r="UHN58" s="53"/>
      <c r="UHO58" s="51"/>
      <c r="UHP58" s="51"/>
      <c r="UHQ58" s="51"/>
      <c r="UHR58" s="51"/>
      <c r="UHS58" s="51"/>
      <c r="UHT58" s="51"/>
      <c r="UHU58" s="20"/>
      <c r="UHV58" s="53"/>
      <c r="UHW58" s="51"/>
      <c r="UHX58" s="51"/>
      <c r="UHY58" s="51"/>
      <c r="UHZ58" s="51"/>
      <c r="UIA58" s="51"/>
      <c r="UIB58" s="51"/>
      <c r="UIC58" s="20"/>
      <c r="UID58" s="53"/>
      <c r="UIE58" s="51"/>
      <c r="UIF58" s="51"/>
      <c r="UIG58" s="51"/>
      <c r="UIH58" s="51"/>
      <c r="UII58" s="51"/>
      <c r="UIJ58" s="51"/>
      <c r="UIK58" s="20"/>
      <c r="UIL58" s="53"/>
      <c r="UIM58" s="51"/>
      <c r="UIN58" s="51"/>
      <c r="UIO58" s="51"/>
      <c r="UIP58" s="51"/>
      <c r="UIQ58" s="51"/>
      <c r="UIR58" s="51"/>
      <c r="UIS58" s="20"/>
      <c r="UIT58" s="53"/>
      <c r="UIU58" s="51"/>
      <c r="UIV58" s="51"/>
      <c r="UIW58" s="51"/>
      <c r="UIX58" s="51"/>
      <c r="UIY58" s="51"/>
      <c r="UIZ58" s="51"/>
      <c r="UJA58" s="20"/>
      <c r="UJB58" s="53"/>
      <c r="UJC58" s="51"/>
      <c r="UJD58" s="51"/>
      <c r="UJE58" s="51"/>
      <c r="UJF58" s="51"/>
      <c r="UJG58" s="51"/>
      <c r="UJH58" s="51"/>
      <c r="UJI58" s="20"/>
      <c r="UJJ58" s="53"/>
      <c r="UJK58" s="51"/>
      <c r="UJL58" s="51"/>
      <c r="UJM58" s="51"/>
      <c r="UJN58" s="51"/>
      <c r="UJO58" s="51"/>
      <c r="UJP58" s="51"/>
      <c r="UJQ58" s="20"/>
      <c r="UJR58" s="53"/>
      <c r="UJS58" s="51"/>
      <c r="UJT58" s="51"/>
      <c r="UJU58" s="51"/>
      <c r="UJV58" s="51"/>
      <c r="UJW58" s="51"/>
      <c r="UJX58" s="51"/>
      <c r="UJY58" s="20"/>
      <c r="UJZ58" s="53"/>
      <c r="UKA58" s="51"/>
      <c r="UKB58" s="51"/>
      <c r="UKC58" s="51"/>
      <c r="UKD58" s="51"/>
      <c r="UKE58" s="51"/>
      <c r="UKF58" s="51"/>
      <c r="UKG58" s="20"/>
      <c r="UKH58" s="53"/>
      <c r="UKI58" s="51"/>
      <c r="UKJ58" s="51"/>
      <c r="UKK58" s="51"/>
      <c r="UKL58" s="51"/>
      <c r="UKM58" s="51"/>
      <c r="UKN58" s="51"/>
      <c r="UKO58" s="20"/>
      <c r="UKP58" s="53"/>
      <c r="UKQ58" s="51"/>
      <c r="UKR58" s="51"/>
      <c r="UKS58" s="51"/>
      <c r="UKT58" s="51"/>
      <c r="UKU58" s="51"/>
      <c r="UKV58" s="51"/>
      <c r="UKW58" s="20"/>
      <c r="UKX58" s="53"/>
      <c r="UKY58" s="51"/>
      <c r="UKZ58" s="51"/>
      <c r="ULA58" s="51"/>
      <c r="ULB58" s="51"/>
      <c r="ULC58" s="51"/>
      <c r="ULD58" s="51"/>
      <c r="ULE58" s="20"/>
      <c r="ULF58" s="53"/>
      <c r="ULG58" s="51"/>
      <c r="ULH58" s="51"/>
      <c r="ULI58" s="51"/>
      <c r="ULJ58" s="51"/>
      <c r="ULK58" s="51"/>
      <c r="ULL58" s="51"/>
      <c r="ULM58" s="20"/>
      <c r="ULN58" s="53"/>
      <c r="ULO58" s="51"/>
      <c r="ULP58" s="51"/>
      <c r="ULQ58" s="51"/>
      <c r="ULR58" s="51"/>
      <c r="ULS58" s="51"/>
      <c r="ULT58" s="51"/>
      <c r="ULU58" s="20"/>
      <c r="ULV58" s="53"/>
      <c r="ULW58" s="51"/>
      <c r="ULX58" s="51"/>
      <c r="ULY58" s="51"/>
      <c r="ULZ58" s="51"/>
      <c r="UMA58" s="51"/>
      <c r="UMB58" s="51"/>
      <c r="UMC58" s="20"/>
      <c r="UMD58" s="53"/>
      <c r="UME58" s="51"/>
      <c r="UMF58" s="51"/>
      <c r="UMG58" s="51"/>
      <c r="UMH58" s="51"/>
      <c r="UMI58" s="51"/>
      <c r="UMJ58" s="51"/>
      <c r="UMK58" s="20"/>
      <c r="UML58" s="53"/>
      <c r="UMM58" s="51"/>
      <c r="UMN58" s="51"/>
      <c r="UMO58" s="51"/>
      <c r="UMP58" s="51"/>
      <c r="UMQ58" s="51"/>
      <c r="UMR58" s="51"/>
      <c r="UMS58" s="20"/>
      <c r="UMT58" s="53"/>
      <c r="UMU58" s="51"/>
      <c r="UMV58" s="51"/>
      <c r="UMW58" s="51"/>
      <c r="UMX58" s="51"/>
      <c r="UMY58" s="51"/>
      <c r="UMZ58" s="51"/>
      <c r="UNA58" s="20"/>
      <c r="UNB58" s="53"/>
      <c r="UNC58" s="51"/>
      <c r="UND58" s="51"/>
      <c r="UNE58" s="51"/>
      <c r="UNF58" s="51"/>
      <c r="UNG58" s="51"/>
      <c r="UNH58" s="51"/>
      <c r="UNI58" s="20"/>
      <c r="UNJ58" s="53"/>
      <c r="UNK58" s="51"/>
      <c r="UNL58" s="51"/>
      <c r="UNM58" s="51"/>
      <c r="UNN58" s="51"/>
      <c r="UNO58" s="51"/>
      <c r="UNP58" s="51"/>
      <c r="UNQ58" s="20"/>
      <c r="UNR58" s="53"/>
      <c r="UNS58" s="51"/>
      <c r="UNT58" s="51"/>
      <c r="UNU58" s="51"/>
      <c r="UNV58" s="51"/>
      <c r="UNW58" s="51"/>
      <c r="UNX58" s="51"/>
      <c r="UNY58" s="20"/>
      <c r="UNZ58" s="53"/>
      <c r="UOA58" s="51"/>
      <c r="UOB58" s="51"/>
      <c r="UOC58" s="51"/>
      <c r="UOD58" s="51"/>
      <c r="UOE58" s="51"/>
      <c r="UOF58" s="51"/>
      <c r="UOG58" s="20"/>
      <c r="UOH58" s="53"/>
      <c r="UOI58" s="51"/>
      <c r="UOJ58" s="51"/>
      <c r="UOK58" s="51"/>
      <c r="UOL58" s="51"/>
      <c r="UOM58" s="51"/>
      <c r="UON58" s="51"/>
      <c r="UOO58" s="20"/>
      <c r="UOP58" s="53"/>
      <c r="UOQ58" s="51"/>
      <c r="UOR58" s="51"/>
      <c r="UOS58" s="51"/>
      <c r="UOT58" s="51"/>
      <c r="UOU58" s="51"/>
      <c r="UOV58" s="51"/>
      <c r="UOW58" s="20"/>
      <c r="UOX58" s="53"/>
      <c r="UOY58" s="51"/>
      <c r="UOZ58" s="51"/>
      <c r="UPA58" s="51"/>
      <c r="UPB58" s="51"/>
      <c r="UPC58" s="51"/>
      <c r="UPD58" s="51"/>
      <c r="UPE58" s="20"/>
      <c r="UPF58" s="53"/>
      <c r="UPG58" s="51"/>
      <c r="UPH58" s="51"/>
      <c r="UPI58" s="51"/>
      <c r="UPJ58" s="51"/>
      <c r="UPK58" s="51"/>
      <c r="UPL58" s="51"/>
      <c r="UPM58" s="20"/>
      <c r="UPN58" s="53"/>
      <c r="UPO58" s="51"/>
      <c r="UPP58" s="51"/>
      <c r="UPQ58" s="51"/>
      <c r="UPR58" s="51"/>
      <c r="UPS58" s="51"/>
      <c r="UPT58" s="51"/>
      <c r="UPU58" s="20"/>
      <c r="UPV58" s="53"/>
      <c r="UPW58" s="51"/>
      <c r="UPX58" s="51"/>
      <c r="UPY58" s="51"/>
      <c r="UPZ58" s="51"/>
      <c r="UQA58" s="51"/>
      <c r="UQB58" s="51"/>
      <c r="UQC58" s="20"/>
      <c r="UQD58" s="53"/>
      <c r="UQE58" s="51"/>
      <c r="UQF58" s="51"/>
      <c r="UQG58" s="51"/>
      <c r="UQH58" s="51"/>
      <c r="UQI58" s="51"/>
      <c r="UQJ58" s="51"/>
      <c r="UQK58" s="20"/>
      <c r="UQL58" s="53"/>
      <c r="UQM58" s="51"/>
      <c r="UQN58" s="51"/>
      <c r="UQO58" s="51"/>
      <c r="UQP58" s="51"/>
      <c r="UQQ58" s="51"/>
      <c r="UQR58" s="51"/>
      <c r="UQS58" s="20"/>
      <c r="UQT58" s="53"/>
      <c r="UQU58" s="51"/>
      <c r="UQV58" s="51"/>
      <c r="UQW58" s="51"/>
      <c r="UQX58" s="51"/>
      <c r="UQY58" s="51"/>
      <c r="UQZ58" s="51"/>
      <c r="URA58" s="20"/>
      <c r="URB58" s="53"/>
      <c r="URC58" s="51"/>
      <c r="URD58" s="51"/>
      <c r="URE58" s="51"/>
      <c r="URF58" s="51"/>
      <c r="URG58" s="51"/>
      <c r="URH58" s="51"/>
      <c r="URI58" s="20"/>
      <c r="URJ58" s="53"/>
      <c r="URK58" s="51"/>
      <c r="URL58" s="51"/>
      <c r="URM58" s="51"/>
      <c r="URN58" s="51"/>
      <c r="URO58" s="51"/>
      <c r="URP58" s="51"/>
      <c r="URQ58" s="20"/>
      <c r="URR58" s="53"/>
      <c r="URS58" s="51"/>
      <c r="URT58" s="51"/>
      <c r="URU58" s="51"/>
      <c r="URV58" s="51"/>
      <c r="URW58" s="51"/>
      <c r="URX58" s="51"/>
      <c r="URY58" s="20"/>
      <c r="URZ58" s="53"/>
      <c r="USA58" s="51"/>
      <c r="USB58" s="51"/>
      <c r="USC58" s="51"/>
      <c r="USD58" s="51"/>
      <c r="USE58" s="51"/>
      <c r="USF58" s="51"/>
      <c r="USG58" s="20"/>
      <c r="USH58" s="53"/>
      <c r="USI58" s="51"/>
      <c r="USJ58" s="51"/>
      <c r="USK58" s="51"/>
      <c r="USL58" s="51"/>
      <c r="USM58" s="51"/>
      <c r="USN58" s="51"/>
      <c r="USO58" s="20"/>
      <c r="USP58" s="53"/>
      <c r="USQ58" s="51"/>
      <c r="USR58" s="51"/>
      <c r="USS58" s="51"/>
      <c r="UST58" s="51"/>
      <c r="USU58" s="51"/>
      <c r="USV58" s="51"/>
      <c r="USW58" s="20"/>
      <c r="USX58" s="53"/>
      <c r="USY58" s="51"/>
      <c r="USZ58" s="51"/>
      <c r="UTA58" s="51"/>
      <c r="UTB58" s="51"/>
      <c r="UTC58" s="51"/>
      <c r="UTD58" s="51"/>
      <c r="UTE58" s="20"/>
      <c r="UTF58" s="53"/>
      <c r="UTG58" s="51"/>
      <c r="UTH58" s="51"/>
      <c r="UTI58" s="51"/>
      <c r="UTJ58" s="51"/>
      <c r="UTK58" s="51"/>
      <c r="UTL58" s="51"/>
      <c r="UTM58" s="20"/>
      <c r="UTN58" s="53"/>
      <c r="UTO58" s="51"/>
      <c r="UTP58" s="51"/>
      <c r="UTQ58" s="51"/>
      <c r="UTR58" s="51"/>
      <c r="UTS58" s="51"/>
      <c r="UTT58" s="51"/>
      <c r="UTU58" s="20"/>
      <c r="UTV58" s="53"/>
      <c r="UTW58" s="51"/>
      <c r="UTX58" s="51"/>
      <c r="UTY58" s="51"/>
      <c r="UTZ58" s="51"/>
      <c r="UUA58" s="51"/>
      <c r="UUB58" s="51"/>
      <c r="UUC58" s="20"/>
      <c r="UUD58" s="53"/>
      <c r="UUE58" s="51"/>
      <c r="UUF58" s="51"/>
      <c r="UUG58" s="51"/>
      <c r="UUH58" s="51"/>
      <c r="UUI58" s="51"/>
      <c r="UUJ58" s="51"/>
      <c r="UUK58" s="20"/>
      <c r="UUL58" s="53"/>
      <c r="UUM58" s="51"/>
      <c r="UUN58" s="51"/>
      <c r="UUO58" s="51"/>
      <c r="UUP58" s="51"/>
      <c r="UUQ58" s="51"/>
      <c r="UUR58" s="51"/>
      <c r="UUS58" s="20"/>
      <c r="UUT58" s="53"/>
      <c r="UUU58" s="51"/>
      <c r="UUV58" s="51"/>
      <c r="UUW58" s="51"/>
      <c r="UUX58" s="51"/>
      <c r="UUY58" s="51"/>
      <c r="UUZ58" s="51"/>
      <c r="UVA58" s="20"/>
      <c r="UVB58" s="53"/>
      <c r="UVC58" s="51"/>
      <c r="UVD58" s="51"/>
      <c r="UVE58" s="51"/>
      <c r="UVF58" s="51"/>
      <c r="UVG58" s="51"/>
      <c r="UVH58" s="51"/>
      <c r="UVI58" s="20"/>
      <c r="UVJ58" s="53"/>
      <c r="UVK58" s="51"/>
      <c r="UVL58" s="51"/>
      <c r="UVM58" s="51"/>
      <c r="UVN58" s="51"/>
      <c r="UVO58" s="51"/>
      <c r="UVP58" s="51"/>
      <c r="UVQ58" s="20"/>
      <c r="UVR58" s="53"/>
      <c r="UVS58" s="51"/>
      <c r="UVT58" s="51"/>
      <c r="UVU58" s="51"/>
      <c r="UVV58" s="51"/>
      <c r="UVW58" s="51"/>
      <c r="UVX58" s="51"/>
      <c r="UVY58" s="20"/>
      <c r="UVZ58" s="53"/>
      <c r="UWA58" s="51"/>
      <c r="UWB58" s="51"/>
      <c r="UWC58" s="51"/>
      <c r="UWD58" s="51"/>
      <c r="UWE58" s="51"/>
      <c r="UWF58" s="51"/>
      <c r="UWG58" s="20"/>
      <c r="UWH58" s="53"/>
      <c r="UWI58" s="51"/>
      <c r="UWJ58" s="51"/>
      <c r="UWK58" s="51"/>
      <c r="UWL58" s="51"/>
      <c r="UWM58" s="51"/>
      <c r="UWN58" s="51"/>
      <c r="UWO58" s="20"/>
      <c r="UWP58" s="53"/>
      <c r="UWQ58" s="51"/>
      <c r="UWR58" s="51"/>
      <c r="UWS58" s="51"/>
      <c r="UWT58" s="51"/>
      <c r="UWU58" s="51"/>
      <c r="UWV58" s="51"/>
      <c r="UWW58" s="20"/>
      <c r="UWX58" s="53"/>
      <c r="UWY58" s="51"/>
      <c r="UWZ58" s="51"/>
      <c r="UXA58" s="51"/>
      <c r="UXB58" s="51"/>
      <c r="UXC58" s="51"/>
      <c r="UXD58" s="51"/>
      <c r="UXE58" s="20"/>
      <c r="UXF58" s="53"/>
      <c r="UXG58" s="51"/>
      <c r="UXH58" s="51"/>
      <c r="UXI58" s="51"/>
      <c r="UXJ58" s="51"/>
      <c r="UXK58" s="51"/>
      <c r="UXL58" s="51"/>
      <c r="UXM58" s="20"/>
      <c r="UXN58" s="53"/>
      <c r="UXO58" s="51"/>
      <c r="UXP58" s="51"/>
      <c r="UXQ58" s="51"/>
      <c r="UXR58" s="51"/>
      <c r="UXS58" s="51"/>
      <c r="UXT58" s="51"/>
      <c r="UXU58" s="20"/>
      <c r="UXV58" s="53"/>
      <c r="UXW58" s="51"/>
      <c r="UXX58" s="51"/>
      <c r="UXY58" s="51"/>
      <c r="UXZ58" s="51"/>
      <c r="UYA58" s="51"/>
      <c r="UYB58" s="51"/>
      <c r="UYC58" s="20"/>
      <c r="UYD58" s="53"/>
      <c r="UYE58" s="51"/>
      <c r="UYF58" s="51"/>
      <c r="UYG58" s="51"/>
      <c r="UYH58" s="51"/>
      <c r="UYI58" s="51"/>
      <c r="UYJ58" s="51"/>
      <c r="UYK58" s="20"/>
      <c r="UYL58" s="53"/>
      <c r="UYM58" s="51"/>
      <c r="UYN58" s="51"/>
      <c r="UYO58" s="51"/>
      <c r="UYP58" s="51"/>
      <c r="UYQ58" s="51"/>
      <c r="UYR58" s="51"/>
      <c r="UYS58" s="20"/>
      <c r="UYT58" s="53"/>
      <c r="UYU58" s="51"/>
      <c r="UYV58" s="51"/>
      <c r="UYW58" s="51"/>
      <c r="UYX58" s="51"/>
      <c r="UYY58" s="51"/>
      <c r="UYZ58" s="51"/>
      <c r="UZA58" s="20"/>
      <c r="UZB58" s="53"/>
      <c r="UZC58" s="51"/>
      <c r="UZD58" s="51"/>
      <c r="UZE58" s="51"/>
      <c r="UZF58" s="51"/>
      <c r="UZG58" s="51"/>
      <c r="UZH58" s="51"/>
      <c r="UZI58" s="20"/>
      <c r="UZJ58" s="53"/>
      <c r="UZK58" s="51"/>
      <c r="UZL58" s="51"/>
      <c r="UZM58" s="51"/>
      <c r="UZN58" s="51"/>
      <c r="UZO58" s="51"/>
      <c r="UZP58" s="51"/>
      <c r="UZQ58" s="20"/>
      <c r="UZR58" s="53"/>
      <c r="UZS58" s="51"/>
      <c r="UZT58" s="51"/>
      <c r="UZU58" s="51"/>
      <c r="UZV58" s="51"/>
      <c r="UZW58" s="51"/>
      <c r="UZX58" s="51"/>
      <c r="UZY58" s="20"/>
      <c r="UZZ58" s="53"/>
      <c r="VAA58" s="51"/>
      <c r="VAB58" s="51"/>
      <c r="VAC58" s="51"/>
      <c r="VAD58" s="51"/>
      <c r="VAE58" s="51"/>
      <c r="VAF58" s="51"/>
      <c r="VAG58" s="20"/>
      <c r="VAH58" s="53"/>
      <c r="VAI58" s="51"/>
      <c r="VAJ58" s="51"/>
      <c r="VAK58" s="51"/>
      <c r="VAL58" s="51"/>
      <c r="VAM58" s="51"/>
      <c r="VAN58" s="51"/>
      <c r="VAO58" s="20"/>
      <c r="VAP58" s="53"/>
      <c r="VAQ58" s="51"/>
      <c r="VAR58" s="51"/>
      <c r="VAS58" s="51"/>
      <c r="VAT58" s="51"/>
      <c r="VAU58" s="51"/>
      <c r="VAV58" s="51"/>
      <c r="VAW58" s="20"/>
      <c r="VAX58" s="53"/>
      <c r="VAY58" s="51"/>
      <c r="VAZ58" s="51"/>
      <c r="VBA58" s="51"/>
      <c r="VBB58" s="51"/>
      <c r="VBC58" s="51"/>
      <c r="VBD58" s="51"/>
      <c r="VBE58" s="20"/>
      <c r="VBF58" s="53"/>
      <c r="VBG58" s="51"/>
      <c r="VBH58" s="51"/>
      <c r="VBI58" s="51"/>
      <c r="VBJ58" s="51"/>
      <c r="VBK58" s="51"/>
      <c r="VBL58" s="51"/>
      <c r="VBM58" s="20"/>
      <c r="VBN58" s="53"/>
      <c r="VBO58" s="51"/>
      <c r="VBP58" s="51"/>
      <c r="VBQ58" s="51"/>
      <c r="VBR58" s="51"/>
      <c r="VBS58" s="51"/>
      <c r="VBT58" s="51"/>
      <c r="VBU58" s="20"/>
      <c r="VBV58" s="53"/>
      <c r="VBW58" s="51"/>
      <c r="VBX58" s="51"/>
      <c r="VBY58" s="51"/>
      <c r="VBZ58" s="51"/>
      <c r="VCA58" s="51"/>
      <c r="VCB58" s="51"/>
      <c r="VCC58" s="20"/>
      <c r="VCD58" s="53"/>
      <c r="VCE58" s="51"/>
      <c r="VCF58" s="51"/>
      <c r="VCG58" s="51"/>
      <c r="VCH58" s="51"/>
      <c r="VCI58" s="51"/>
      <c r="VCJ58" s="51"/>
      <c r="VCK58" s="20"/>
      <c r="VCL58" s="53"/>
      <c r="VCM58" s="51"/>
      <c r="VCN58" s="51"/>
      <c r="VCO58" s="51"/>
      <c r="VCP58" s="51"/>
      <c r="VCQ58" s="51"/>
      <c r="VCR58" s="51"/>
      <c r="VCS58" s="20"/>
      <c r="VCT58" s="53"/>
      <c r="VCU58" s="51"/>
      <c r="VCV58" s="51"/>
      <c r="VCW58" s="51"/>
      <c r="VCX58" s="51"/>
      <c r="VCY58" s="51"/>
      <c r="VCZ58" s="51"/>
      <c r="VDA58" s="20"/>
      <c r="VDB58" s="53"/>
      <c r="VDC58" s="51"/>
      <c r="VDD58" s="51"/>
      <c r="VDE58" s="51"/>
      <c r="VDF58" s="51"/>
      <c r="VDG58" s="51"/>
      <c r="VDH58" s="51"/>
      <c r="VDI58" s="20"/>
      <c r="VDJ58" s="53"/>
      <c r="VDK58" s="51"/>
      <c r="VDL58" s="51"/>
      <c r="VDM58" s="51"/>
      <c r="VDN58" s="51"/>
      <c r="VDO58" s="51"/>
      <c r="VDP58" s="51"/>
      <c r="VDQ58" s="20"/>
      <c r="VDR58" s="53"/>
      <c r="VDS58" s="51"/>
      <c r="VDT58" s="51"/>
      <c r="VDU58" s="51"/>
      <c r="VDV58" s="51"/>
      <c r="VDW58" s="51"/>
      <c r="VDX58" s="51"/>
      <c r="VDY58" s="20"/>
      <c r="VDZ58" s="53"/>
      <c r="VEA58" s="51"/>
      <c r="VEB58" s="51"/>
      <c r="VEC58" s="51"/>
      <c r="VED58" s="51"/>
      <c r="VEE58" s="51"/>
      <c r="VEF58" s="51"/>
      <c r="VEG58" s="20"/>
      <c r="VEH58" s="53"/>
      <c r="VEI58" s="51"/>
      <c r="VEJ58" s="51"/>
      <c r="VEK58" s="51"/>
      <c r="VEL58" s="51"/>
      <c r="VEM58" s="51"/>
      <c r="VEN58" s="51"/>
      <c r="VEO58" s="20"/>
      <c r="VEP58" s="53"/>
      <c r="VEQ58" s="51"/>
      <c r="VER58" s="51"/>
      <c r="VES58" s="51"/>
      <c r="VET58" s="51"/>
      <c r="VEU58" s="51"/>
      <c r="VEV58" s="51"/>
      <c r="VEW58" s="20"/>
      <c r="VEX58" s="53"/>
      <c r="VEY58" s="51"/>
      <c r="VEZ58" s="51"/>
      <c r="VFA58" s="51"/>
      <c r="VFB58" s="51"/>
      <c r="VFC58" s="51"/>
      <c r="VFD58" s="51"/>
      <c r="VFE58" s="20"/>
      <c r="VFF58" s="53"/>
      <c r="VFG58" s="51"/>
      <c r="VFH58" s="51"/>
      <c r="VFI58" s="51"/>
      <c r="VFJ58" s="51"/>
      <c r="VFK58" s="51"/>
      <c r="VFL58" s="51"/>
      <c r="VFM58" s="20"/>
      <c r="VFN58" s="53"/>
      <c r="VFO58" s="51"/>
      <c r="VFP58" s="51"/>
      <c r="VFQ58" s="51"/>
      <c r="VFR58" s="51"/>
      <c r="VFS58" s="51"/>
      <c r="VFT58" s="51"/>
      <c r="VFU58" s="20"/>
      <c r="VFV58" s="53"/>
      <c r="VFW58" s="51"/>
      <c r="VFX58" s="51"/>
      <c r="VFY58" s="51"/>
      <c r="VFZ58" s="51"/>
      <c r="VGA58" s="51"/>
      <c r="VGB58" s="51"/>
      <c r="VGC58" s="20"/>
      <c r="VGD58" s="53"/>
      <c r="VGE58" s="51"/>
      <c r="VGF58" s="51"/>
      <c r="VGG58" s="51"/>
      <c r="VGH58" s="51"/>
      <c r="VGI58" s="51"/>
      <c r="VGJ58" s="51"/>
      <c r="VGK58" s="20"/>
      <c r="VGL58" s="53"/>
      <c r="VGM58" s="51"/>
      <c r="VGN58" s="51"/>
      <c r="VGO58" s="51"/>
      <c r="VGP58" s="51"/>
      <c r="VGQ58" s="51"/>
      <c r="VGR58" s="51"/>
      <c r="VGS58" s="20"/>
      <c r="VGT58" s="53"/>
      <c r="VGU58" s="51"/>
      <c r="VGV58" s="51"/>
      <c r="VGW58" s="51"/>
      <c r="VGX58" s="51"/>
      <c r="VGY58" s="51"/>
      <c r="VGZ58" s="51"/>
      <c r="VHA58" s="20"/>
      <c r="VHB58" s="53"/>
      <c r="VHC58" s="51"/>
      <c r="VHD58" s="51"/>
      <c r="VHE58" s="51"/>
      <c r="VHF58" s="51"/>
      <c r="VHG58" s="51"/>
      <c r="VHH58" s="51"/>
      <c r="VHI58" s="20"/>
      <c r="VHJ58" s="53"/>
      <c r="VHK58" s="51"/>
      <c r="VHL58" s="51"/>
      <c r="VHM58" s="51"/>
      <c r="VHN58" s="51"/>
      <c r="VHO58" s="51"/>
      <c r="VHP58" s="51"/>
      <c r="VHQ58" s="20"/>
      <c r="VHR58" s="53"/>
      <c r="VHS58" s="51"/>
      <c r="VHT58" s="51"/>
      <c r="VHU58" s="51"/>
      <c r="VHV58" s="51"/>
      <c r="VHW58" s="51"/>
      <c r="VHX58" s="51"/>
      <c r="VHY58" s="20"/>
      <c r="VHZ58" s="53"/>
      <c r="VIA58" s="51"/>
      <c r="VIB58" s="51"/>
      <c r="VIC58" s="51"/>
      <c r="VID58" s="51"/>
      <c r="VIE58" s="51"/>
      <c r="VIF58" s="51"/>
      <c r="VIG58" s="20"/>
      <c r="VIH58" s="53"/>
      <c r="VII58" s="51"/>
      <c r="VIJ58" s="51"/>
      <c r="VIK58" s="51"/>
      <c r="VIL58" s="51"/>
      <c r="VIM58" s="51"/>
      <c r="VIN58" s="51"/>
      <c r="VIO58" s="20"/>
      <c r="VIP58" s="53"/>
      <c r="VIQ58" s="51"/>
      <c r="VIR58" s="51"/>
      <c r="VIS58" s="51"/>
      <c r="VIT58" s="51"/>
      <c r="VIU58" s="51"/>
      <c r="VIV58" s="51"/>
      <c r="VIW58" s="20"/>
      <c r="VIX58" s="53"/>
      <c r="VIY58" s="51"/>
      <c r="VIZ58" s="51"/>
      <c r="VJA58" s="51"/>
      <c r="VJB58" s="51"/>
      <c r="VJC58" s="51"/>
      <c r="VJD58" s="51"/>
      <c r="VJE58" s="20"/>
      <c r="VJF58" s="53"/>
      <c r="VJG58" s="51"/>
      <c r="VJH58" s="51"/>
      <c r="VJI58" s="51"/>
      <c r="VJJ58" s="51"/>
      <c r="VJK58" s="51"/>
      <c r="VJL58" s="51"/>
      <c r="VJM58" s="20"/>
      <c r="VJN58" s="53"/>
      <c r="VJO58" s="51"/>
      <c r="VJP58" s="51"/>
      <c r="VJQ58" s="51"/>
      <c r="VJR58" s="51"/>
      <c r="VJS58" s="51"/>
      <c r="VJT58" s="51"/>
      <c r="VJU58" s="20"/>
      <c r="VJV58" s="53"/>
      <c r="VJW58" s="51"/>
      <c r="VJX58" s="51"/>
      <c r="VJY58" s="51"/>
      <c r="VJZ58" s="51"/>
      <c r="VKA58" s="51"/>
      <c r="VKB58" s="51"/>
      <c r="VKC58" s="20"/>
      <c r="VKD58" s="53"/>
      <c r="VKE58" s="51"/>
      <c r="VKF58" s="51"/>
      <c r="VKG58" s="51"/>
      <c r="VKH58" s="51"/>
      <c r="VKI58" s="51"/>
      <c r="VKJ58" s="51"/>
      <c r="VKK58" s="20"/>
      <c r="VKL58" s="53"/>
      <c r="VKM58" s="51"/>
      <c r="VKN58" s="51"/>
      <c r="VKO58" s="51"/>
      <c r="VKP58" s="51"/>
      <c r="VKQ58" s="51"/>
      <c r="VKR58" s="51"/>
      <c r="VKS58" s="20"/>
      <c r="VKT58" s="53"/>
      <c r="VKU58" s="51"/>
      <c r="VKV58" s="51"/>
      <c r="VKW58" s="51"/>
      <c r="VKX58" s="51"/>
      <c r="VKY58" s="51"/>
      <c r="VKZ58" s="51"/>
      <c r="VLA58" s="20"/>
      <c r="VLB58" s="53"/>
      <c r="VLC58" s="51"/>
      <c r="VLD58" s="51"/>
      <c r="VLE58" s="51"/>
      <c r="VLF58" s="51"/>
      <c r="VLG58" s="51"/>
      <c r="VLH58" s="51"/>
      <c r="VLI58" s="20"/>
      <c r="VLJ58" s="53"/>
      <c r="VLK58" s="51"/>
      <c r="VLL58" s="51"/>
      <c r="VLM58" s="51"/>
      <c r="VLN58" s="51"/>
      <c r="VLO58" s="51"/>
      <c r="VLP58" s="51"/>
      <c r="VLQ58" s="20"/>
      <c r="VLR58" s="53"/>
      <c r="VLS58" s="51"/>
      <c r="VLT58" s="51"/>
      <c r="VLU58" s="51"/>
      <c r="VLV58" s="51"/>
      <c r="VLW58" s="51"/>
      <c r="VLX58" s="51"/>
      <c r="VLY58" s="20"/>
      <c r="VLZ58" s="53"/>
      <c r="VMA58" s="51"/>
      <c r="VMB58" s="51"/>
      <c r="VMC58" s="51"/>
      <c r="VMD58" s="51"/>
      <c r="VME58" s="51"/>
      <c r="VMF58" s="51"/>
      <c r="VMG58" s="20"/>
      <c r="VMH58" s="53"/>
      <c r="VMI58" s="51"/>
      <c r="VMJ58" s="51"/>
      <c r="VMK58" s="51"/>
      <c r="VML58" s="51"/>
      <c r="VMM58" s="51"/>
      <c r="VMN58" s="51"/>
      <c r="VMO58" s="20"/>
      <c r="VMP58" s="53"/>
      <c r="VMQ58" s="51"/>
      <c r="VMR58" s="51"/>
      <c r="VMS58" s="51"/>
      <c r="VMT58" s="51"/>
      <c r="VMU58" s="51"/>
      <c r="VMV58" s="51"/>
      <c r="VMW58" s="20"/>
      <c r="VMX58" s="53"/>
      <c r="VMY58" s="51"/>
      <c r="VMZ58" s="51"/>
      <c r="VNA58" s="51"/>
      <c r="VNB58" s="51"/>
      <c r="VNC58" s="51"/>
      <c r="VND58" s="51"/>
      <c r="VNE58" s="20"/>
      <c r="VNF58" s="53"/>
      <c r="VNG58" s="51"/>
      <c r="VNH58" s="51"/>
      <c r="VNI58" s="51"/>
      <c r="VNJ58" s="51"/>
      <c r="VNK58" s="51"/>
      <c r="VNL58" s="51"/>
      <c r="VNM58" s="20"/>
      <c r="VNN58" s="53"/>
      <c r="VNO58" s="51"/>
      <c r="VNP58" s="51"/>
      <c r="VNQ58" s="51"/>
      <c r="VNR58" s="51"/>
      <c r="VNS58" s="51"/>
      <c r="VNT58" s="51"/>
      <c r="VNU58" s="20"/>
      <c r="VNV58" s="53"/>
      <c r="VNW58" s="51"/>
      <c r="VNX58" s="51"/>
      <c r="VNY58" s="51"/>
      <c r="VNZ58" s="51"/>
      <c r="VOA58" s="51"/>
      <c r="VOB58" s="51"/>
      <c r="VOC58" s="20"/>
      <c r="VOD58" s="53"/>
      <c r="VOE58" s="51"/>
      <c r="VOF58" s="51"/>
      <c r="VOG58" s="51"/>
      <c r="VOH58" s="51"/>
      <c r="VOI58" s="51"/>
      <c r="VOJ58" s="51"/>
      <c r="VOK58" s="20"/>
      <c r="VOL58" s="53"/>
      <c r="VOM58" s="51"/>
      <c r="VON58" s="51"/>
      <c r="VOO58" s="51"/>
      <c r="VOP58" s="51"/>
      <c r="VOQ58" s="51"/>
      <c r="VOR58" s="51"/>
      <c r="VOS58" s="20"/>
      <c r="VOT58" s="53"/>
      <c r="VOU58" s="51"/>
      <c r="VOV58" s="51"/>
      <c r="VOW58" s="51"/>
      <c r="VOX58" s="51"/>
      <c r="VOY58" s="51"/>
      <c r="VOZ58" s="51"/>
      <c r="VPA58" s="20"/>
      <c r="VPB58" s="53"/>
      <c r="VPC58" s="51"/>
      <c r="VPD58" s="51"/>
      <c r="VPE58" s="51"/>
      <c r="VPF58" s="51"/>
      <c r="VPG58" s="51"/>
      <c r="VPH58" s="51"/>
      <c r="VPI58" s="20"/>
      <c r="VPJ58" s="53"/>
      <c r="VPK58" s="51"/>
      <c r="VPL58" s="51"/>
      <c r="VPM58" s="51"/>
      <c r="VPN58" s="51"/>
      <c r="VPO58" s="51"/>
      <c r="VPP58" s="51"/>
      <c r="VPQ58" s="20"/>
      <c r="VPR58" s="53"/>
      <c r="VPS58" s="51"/>
      <c r="VPT58" s="51"/>
      <c r="VPU58" s="51"/>
      <c r="VPV58" s="51"/>
      <c r="VPW58" s="51"/>
      <c r="VPX58" s="51"/>
      <c r="VPY58" s="20"/>
      <c r="VPZ58" s="53"/>
      <c r="VQA58" s="51"/>
      <c r="VQB58" s="51"/>
      <c r="VQC58" s="51"/>
      <c r="VQD58" s="51"/>
      <c r="VQE58" s="51"/>
      <c r="VQF58" s="51"/>
      <c r="VQG58" s="20"/>
      <c r="VQH58" s="53"/>
      <c r="VQI58" s="51"/>
      <c r="VQJ58" s="51"/>
      <c r="VQK58" s="51"/>
      <c r="VQL58" s="51"/>
      <c r="VQM58" s="51"/>
      <c r="VQN58" s="51"/>
      <c r="VQO58" s="20"/>
      <c r="VQP58" s="53"/>
      <c r="VQQ58" s="51"/>
      <c r="VQR58" s="51"/>
      <c r="VQS58" s="51"/>
      <c r="VQT58" s="51"/>
      <c r="VQU58" s="51"/>
      <c r="VQV58" s="51"/>
      <c r="VQW58" s="20"/>
      <c r="VQX58" s="53"/>
      <c r="VQY58" s="51"/>
      <c r="VQZ58" s="51"/>
      <c r="VRA58" s="51"/>
      <c r="VRB58" s="51"/>
      <c r="VRC58" s="51"/>
      <c r="VRD58" s="51"/>
      <c r="VRE58" s="20"/>
      <c r="VRF58" s="53"/>
      <c r="VRG58" s="51"/>
      <c r="VRH58" s="51"/>
      <c r="VRI58" s="51"/>
      <c r="VRJ58" s="51"/>
      <c r="VRK58" s="51"/>
      <c r="VRL58" s="51"/>
      <c r="VRM58" s="20"/>
      <c r="VRN58" s="53"/>
      <c r="VRO58" s="51"/>
      <c r="VRP58" s="51"/>
      <c r="VRQ58" s="51"/>
      <c r="VRR58" s="51"/>
      <c r="VRS58" s="51"/>
      <c r="VRT58" s="51"/>
      <c r="VRU58" s="20"/>
      <c r="VRV58" s="53"/>
      <c r="VRW58" s="51"/>
      <c r="VRX58" s="51"/>
      <c r="VRY58" s="51"/>
      <c r="VRZ58" s="51"/>
      <c r="VSA58" s="51"/>
      <c r="VSB58" s="51"/>
      <c r="VSC58" s="20"/>
      <c r="VSD58" s="53"/>
      <c r="VSE58" s="51"/>
      <c r="VSF58" s="51"/>
      <c r="VSG58" s="51"/>
      <c r="VSH58" s="51"/>
      <c r="VSI58" s="51"/>
      <c r="VSJ58" s="51"/>
      <c r="VSK58" s="20"/>
      <c r="VSL58" s="53"/>
      <c r="VSM58" s="51"/>
      <c r="VSN58" s="51"/>
      <c r="VSO58" s="51"/>
      <c r="VSP58" s="51"/>
      <c r="VSQ58" s="51"/>
      <c r="VSR58" s="51"/>
      <c r="VSS58" s="20"/>
      <c r="VST58" s="53"/>
      <c r="VSU58" s="51"/>
      <c r="VSV58" s="51"/>
      <c r="VSW58" s="51"/>
      <c r="VSX58" s="51"/>
      <c r="VSY58" s="51"/>
      <c r="VSZ58" s="51"/>
      <c r="VTA58" s="20"/>
      <c r="VTB58" s="53"/>
      <c r="VTC58" s="51"/>
      <c r="VTD58" s="51"/>
      <c r="VTE58" s="51"/>
      <c r="VTF58" s="51"/>
      <c r="VTG58" s="51"/>
      <c r="VTH58" s="51"/>
      <c r="VTI58" s="20"/>
      <c r="VTJ58" s="53"/>
      <c r="VTK58" s="51"/>
      <c r="VTL58" s="51"/>
      <c r="VTM58" s="51"/>
      <c r="VTN58" s="51"/>
      <c r="VTO58" s="51"/>
      <c r="VTP58" s="51"/>
      <c r="VTQ58" s="20"/>
      <c r="VTR58" s="53"/>
      <c r="VTS58" s="51"/>
      <c r="VTT58" s="51"/>
      <c r="VTU58" s="51"/>
      <c r="VTV58" s="51"/>
      <c r="VTW58" s="51"/>
      <c r="VTX58" s="51"/>
      <c r="VTY58" s="20"/>
      <c r="VTZ58" s="53"/>
      <c r="VUA58" s="51"/>
      <c r="VUB58" s="51"/>
      <c r="VUC58" s="51"/>
      <c r="VUD58" s="51"/>
      <c r="VUE58" s="51"/>
      <c r="VUF58" s="51"/>
      <c r="VUG58" s="20"/>
      <c r="VUH58" s="53"/>
      <c r="VUI58" s="51"/>
      <c r="VUJ58" s="51"/>
      <c r="VUK58" s="51"/>
      <c r="VUL58" s="51"/>
      <c r="VUM58" s="51"/>
      <c r="VUN58" s="51"/>
      <c r="VUO58" s="20"/>
      <c r="VUP58" s="53"/>
      <c r="VUQ58" s="51"/>
      <c r="VUR58" s="51"/>
      <c r="VUS58" s="51"/>
      <c r="VUT58" s="51"/>
      <c r="VUU58" s="51"/>
      <c r="VUV58" s="51"/>
      <c r="VUW58" s="20"/>
      <c r="VUX58" s="53"/>
      <c r="VUY58" s="51"/>
      <c r="VUZ58" s="51"/>
      <c r="VVA58" s="51"/>
      <c r="VVB58" s="51"/>
      <c r="VVC58" s="51"/>
      <c r="VVD58" s="51"/>
      <c r="VVE58" s="20"/>
      <c r="VVF58" s="53"/>
      <c r="VVG58" s="51"/>
      <c r="VVH58" s="51"/>
      <c r="VVI58" s="51"/>
      <c r="VVJ58" s="51"/>
      <c r="VVK58" s="51"/>
      <c r="VVL58" s="51"/>
      <c r="VVM58" s="20"/>
      <c r="VVN58" s="53"/>
      <c r="VVO58" s="51"/>
      <c r="VVP58" s="51"/>
      <c r="VVQ58" s="51"/>
      <c r="VVR58" s="51"/>
      <c r="VVS58" s="51"/>
      <c r="VVT58" s="51"/>
      <c r="VVU58" s="20"/>
      <c r="VVV58" s="53"/>
      <c r="VVW58" s="51"/>
      <c r="VVX58" s="51"/>
      <c r="VVY58" s="51"/>
      <c r="VVZ58" s="51"/>
      <c r="VWA58" s="51"/>
      <c r="VWB58" s="51"/>
      <c r="VWC58" s="20"/>
      <c r="VWD58" s="53"/>
      <c r="VWE58" s="51"/>
      <c r="VWF58" s="51"/>
      <c r="VWG58" s="51"/>
      <c r="VWH58" s="51"/>
      <c r="VWI58" s="51"/>
      <c r="VWJ58" s="51"/>
      <c r="VWK58" s="20"/>
      <c r="VWL58" s="53"/>
      <c r="VWM58" s="51"/>
      <c r="VWN58" s="51"/>
      <c r="VWO58" s="51"/>
      <c r="VWP58" s="51"/>
      <c r="VWQ58" s="51"/>
      <c r="VWR58" s="51"/>
      <c r="VWS58" s="20"/>
      <c r="VWT58" s="53"/>
      <c r="VWU58" s="51"/>
      <c r="VWV58" s="51"/>
      <c r="VWW58" s="51"/>
      <c r="VWX58" s="51"/>
      <c r="VWY58" s="51"/>
      <c r="VWZ58" s="51"/>
      <c r="VXA58" s="20"/>
      <c r="VXB58" s="53"/>
      <c r="VXC58" s="51"/>
      <c r="VXD58" s="51"/>
      <c r="VXE58" s="51"/>
      <c r="VXF58" s="51"/>
      <c r="VXG58" s="51"/>
      <c r="VXH58" s="51"/>
      <c r="VXI58" s="20"/>
      <c r="VXJ58" s="53"/>
      <c r="VXK58" s="51"/>
      <c r="VXL58" s="51"/>
      <c r="VXM58" s="51"/>
      <c r="VXN58" s="51"/>
      <c r="VXO58" s="51"/>
      <c r="VXP58" s="51"/>
      <c r="VXQ58" s="20"/>
      <c r="VXR58" s="53"/>
      <c r="VXS58" s="51"/>
      <c r="VXT58" s="51"/>
      <c r="VXU58" s="51"/>
      <c r="VXV58" s="51"/>
      <c r="VXW58" s="51"/>
      <c r="VXX58" s="51"/>
      <c r="VXY58" s="20"/>
      <c r="VXZ58" s="53"/>
      <c r="VYA58" s="51"/>
      <c r="VYB58" s="51"/>
      <c r="VYC58" s="51"/>
      <c r="VYD58" s="51"/>
      <c r="VYE58" s="51"/>
      <c r="VYF58" s="51"/>
      <c r="VYG58" s="20"/>
      <c r="VYH58" s="53"/>
      <c r="VYI58" s="51"/>
      <c r="VYJ58" s="51"/>
      <c r="VYK58" s="51"/>
      <c r="VYL58" s="51"/>
      <c r="VYM58" s="51"/>
      <c r="VYN58" s="51"/>
      <c r="VYO58" s="20"/>
      <c r="VYP58" s="53"/>
      <c r="VYQ58" s="51"/>
      <c r="VYR58" s="51"/>
      <c r="VYS58" s="51"/>
      <c r="VYT58" s="51"/>
      <c r="VYU58" s="51"/>
      <c r="VYV58" s="51"/>
      <c r="VYW58" s="20"/>
      <c r="VYX58" s="53"/>
      <c r="VYY58" s="51"/>
      <c r="VYZ58" s="51"/>
      <c r="VZA58" s="51"/>
      <c r="VZB58" s="51"/>
      <c r="VZC58" s="51"/>
      <c r="VZD58" s="51"/>
      <c r="VZE58" s="20"/>
      <c r="VZF58" s="53"/>
      <c r="VZG58" s="51"/>
      <c r="VZH58" s="51"/>
      <c r="VZI58" s="51"/>
      <c r="VZJ58" s="51"/>
      <c r="VZK58" s="51"/>
      <c r="VZL58" s="51"/>
      <c r="VZM58" s="20"/>
      <c r="VZN58" s="53"/>
      <c r="VZO58" s="51"/>
      <c r="VZP58" s="51"/>
      <c r="VZQ58" s="51"/>
      <c r="VZR58" s="51"/>
      <c r="VZS58" s="51"/>
      <c r="VZT58" s="51"/>
      <c r="VZU58" s="20"/>
      <c r="VZV58" s="53"/>
      <c r="VZW58" s="51"/>
      <c r="VZX58" s="51"/>
      <c r="VZY58" s="51"/>
      <c r="VZZ58" s="51"/>
      <c r="WAA58" s="51"/>
      <c r="WAB58" s="51"/>
      <c r="WAC58" s="20"/>
      <c r="WAD58" s="53"/>
      <c r="WAE58" s="51"/>
      <c r="WAF58" s="51"/>
      <c r="WAG58" s="51"/>
      <c r="WAH58" s="51"/>
      <c r="WAI58" s="51"/>
      <c r="WAJ58" s="51"/>
      <c r="WAK58" s="20"/>
      <c r="WAL58" s="53"/>
      <c r="WAM58" s="51"/>
      <c r="WAN58" s="51"/>
      <c r="WAO58" s="51"/>
      <c r="WAP58" s="51"/>
      <c r="WAQ58" s="51"/>
      <c r="WAR58" s="51"/>
      <c r="WAS58" s="20"/>
      <c r="WAT58" s="53"/>
      <c r="WAU58" s="51"/>
      <c r="WAV58" s="51"/>
      <c r="WAW58" s="51"/>
      <c r="WAX58" s="51"/>
      <c r="WAY58" s="51"/>
      <c r="WAZ58" s="51"/>
      <c r="WBA58" s="20"/>
      <c r="WBB58" s="53"/>
      <c r="WBC58" s="51"/>
      <c r="WBD58" s="51"/>
      <c r="WBE58" s="51"/>
      <c r="WBF58" s="51"/>
      <c r="WBG58" s="51"/>
      <c r="WBH58" s="51"/>
      <c r="WBI58" s="20"/>
      <c r="WBJ58" s="53"/>
      <c r="WBK58" s="51"/>
      <c r="WBL58" s="51"/>
      <c r="WBM58" s="51"/>
      <c r="WBN58" s="51"/>
      <c r="WBO58" s="51"/>
      <c r="WBP58" s="51"/>
      <c r="WBQ58" s="20"/>
      <c r="WBR58" s="53"/>
      <c r="WBS58" s="51"/>
      <c r="WBT58" s="51"/>
      <c r="WBU58" s="51"/>
      <c r="WBV58" s="51"/>
      <c r="WBW58" s="51"/>
      <c r="WBX58" s="51"/>
      <c r="WBY58" s="20"/>
      <c r="WBZ58" s="53"/>
      <c r="WCA58" s="51"/>
      <c r="WCB58" s="51"/>
      <c r="WCC58" s="51"/>
      <c r="WCD58" s="51"/>
      <c r="WCE58" s="51"/>
      <c r="WCF58" s="51"/>
      <c r="WCG58" s="20"/>
      <c r="WCH58" s="53"/>
      <c r="WCI58" s="51"/>
      <c r="WCJ58" s="51"/>
      <c r="WCK58" s="51"/>
      <c r="WCL58" s="51"/>
      <c r="WCM58" s="51"/>
      <c r="WCN58" s="51"/>
      <c r="WCO58" s="20"/>
      <c r="WCP58" s="53"/>
      <c r="WCQ58" s="51"/>
      <c r="WCR58" s="51"/>
      <c r="WCS58" s="51"/>
      <c r="WCT58" s="51"/>
      <c r="WCU58" s="51"/>
      <c r="WCV58" s="51"/>
      <c r="WCW58" s="20"/>
      <c r="WCX58" s="53"/>
      <c r="WCY58" s="51"/>
      <c r="WCZ58" s="51"/>
      <c r="WDA58" s="51"/>
      <c r="WDB58" s="51"/>
      <c r="WDC58" s="51"/>
      <c r="WDD58" s="51"/>
      <c r="WDE58" s="20"/>
      <c r="WDF58" s="53"/>
      <c r="WDG58" s="51"/>
      <c r="WDH58" s="51"/>
      <c r="WDI58" s="51"/>
      <c r="WDJ58" s="51"/>
      <c r="WDK58" s="51"/>
      <c r="WDL58" s="51"/>
      <c r="WDM58" s="20"/>
      <c r="WDN58" s="53"/>
      <c r="WDO58" s="51"/>
      <c r="WDP58" s="51"/>
      <c r="WDQ58" s="51"/>
      <c r="WDR58" s="51"/>
      <c r="WDS58" s="51"/>
      <c r="WDT58" s="51"/>
      <c r="WDU58" s="20"/>
      <c r="WDV58" s="53"/>
      <c r="WDW58" s="51"/>
      <c r="WDX58" s="51"/>
      <c r="WDY58" s="51"/>
      <c r="WDZ58" s="51"/>
      <c r="WEA58" s="51"/>
      <c r="WEB58" s="51"/>
      <c r="WEC58" s="20"/>
      <c r="WED58" s="53"/>
      <c r="WEE58" s="51"/>
      <c r="WEF58" s="51"/>
      <c r="WEG58" s="51"/>
      <c r="WEH58" s="51"/>
      <c r="WEI58" s="51"/>
      <c r="WEJ58" s="51"/>
      <c r="WEK58" s="20"/>
      <c r="WEL58" s="53"/>
      <c r="WEM58" s="51"/>
      <c r="WEN58" s="51"/>
      <c r="WEO58" s="51"/>
      <c r="WEP58" s="51"/>
      <c r="WEQ58" s="51"/>
      <c r="WER58" s="51"/>
      <c r="WES58" s="20"/>
      <c r="WET58" s="53"/>
      <c r="WEU58" s="51"/>
      <c r="WEV58" s="51"/>
      <c r="WEW58" s="51"/>
      <c r="WEX58" s="51"/>
      <c r="WEY58" s="51"/>
      <c r="WEZ58" s="51"/>
      <c r="WFA58" s="20"/>
      <c r="WFB58" s="53"/>
      <c r="WFC58" s="51"/>
      <c r="WFD58" s="51"/>
      <c r="WFE58" s="51"/>
      <c r="WFF58" s="51"/>
      <c r="WFG58" s="51"/>
      <c r="WFH58" s="51"/>
      <c r="WFI58" s="20"/>
      <c r="WFJ58" s="53"/>
      <c r="WFK58" s="51"/>
      <c r="WFL58" s="51"/>
      <c r="WFM58" s="51"/>
      <c r="WFN58" s="51"/>
      <c r="WFO58" s="51"/>
      <c r="WFP58" s="51"/>
      <c r="WFQ58" s="20"/>
      <c r="WFR58" s="53"/>
      <c r="WFS58" s="51"/>
      <c r="WFT58" s="51"/>
      <c r="WFU58" s="51"/>
      <c r="WFV58" s="51"/>
      <c r="WFW58" s="51"/>
      <c r="WFX58" s="51"/>
      <c r="WFY58" s="20"/>
      <c r="WFZ58" s="53"/>
      <c r="WGA58" s="51"/>
      <c r="WGB58" s="51"/>
      <c r="WGC58" s="51"/>
      <c r="WGD58" s="51"/>
      <c r="WGE58" s="51"/>
      <c r="WGF58" s="51"/>
      <c r="WGG58" s="20"/>
      <c r="WGH58" s="53"/>
      <c r="WGI58" s="51"/>
      <c r="WGJ58" s="51"/>
      <c r="WGK58" s="51"/>
      <c r="WGL58" s="51"/>
      <c r="WGM58" s="51"/>
      <c r="WGN58" s="51"/>
      <c r="WGO58" s="20"/>
      <c r="WGP58" s="53"/>
      <c r="WGQ58" s="51"/>
      <c r="WGR58" s="51"/>
      <c r="WGS58" s="51"/>
      <c r="WGT58" s="51"/>
      <c r="WGU58" s="51"/>
      <c r="WGV58" s="51"/>
      <c r="WGW58" s="20"/>
      <c r="WGX58" s="53"/>
      <c r="WGY58" s="51"/>
      <c r="WGZ58" s="51"/>
      <c r="WHA58" s="51"/>
      <c r="WHB58" s="51"/>
      <c r="WHC58" s="51"/>
      <c r="WHD58" s="51"/>
      <c r="WHE58" s="20"/>
      <c r="WHF58" s="53"/>
      <c r="WHG58" s="51"/>
      <c r="WHH58" s="51"/>
      <c r="WHI58" s="51"/>
      <c r="WHJ58" s="51"/>
      <c r="WHK58" s="51"/>
      <c r="WHL58" s="51"/>
      <c r="WHM58" s="20"/>
      <c r="WHN58" s="53"/>
      <c r="WHO58" s="51"/>
      <c r="WHP58" s="51"/>
      <c r="WHQ58" s="51"/>
      <c r="WHR58" s="51"/>
      <c r="WHS58" s="51"/>
      <c r="WHT58" s="51"/>
      <c r="WHU58" s="20"/>
      <c r="WHV58" s="53"/>
      <c r="WHW58" s="51"/>
      <c r="WHX58" s="51"/>
      <c r="WHY58" s="51"/>
      <c r="WHZ58" s="51"/>
      <c r="WIA58" s="51"/>
      <c r="WIB58" s="51"/>
      <c r="WIC58" s="20"/>
      <c r="WID58" s="53"/>
      <c r="WIE58" s="51"/>
      <c r="WIF58" s="51"/>
      <c r="WIG58" s="51"/>
      <c r="WIH58" s="51"/>
      <c r="WII58" s="51"/>
      <c r="WIJ58" s="51"/>
      <c r="WIK58" s="20"/>
      <c r="WIL58" s="53"/>
      <c r="WIM58" s="51"/>
      <c r="WIN58" s="51"/>
      <c r="WIO58" s="51"/>
      <c r="WIP58" s="51"/>
      <c r="WIQ58" s="51"/>
      <c r="WIR58" s="51"/>
      <c r="WIS58" s="20"/>
      <c r="WIT58" s="53"/>
      <c r="WIU58" s="51"/>
      <c r="WIV58" s="51"/>
      <c r="WIW58" s="51"/>
      <c r="WIX58" s="51"/>
      <c r="WIY58" s="51"/>
      <c r="WIZ58" s="51"/>
      <c r="WJA58" s="20"/>
      <c r="WJB58" s="53"/>
      <c r="WJC58" s="51"/>
      <c r="WJD58" s="51"/>
      <c r="WJE58" s="51"/>
      <c r="WJF58" s="51"/>
      <c r="WJG58" s="51"/>
      <c r="WJH58" s="51"/>
      <c r="WJI58" s="20"/>
      <c r="WJJ58" s="53"/>
      <c r="WJK58" s="51"/>
      <c r="WJL58" s="51"/>
      <c r="WJM58" s="51"/>
      <c r="WJN58" s="51"/>
      <c r="WJO58" s="51"/>
      <c r="WJP58" s="51"/>
      <c r="WJQ58" s="20"/>
      <c r="WJR58" s="53"/>
      <c r="WJS58" s="51"/>
      <c r="WJT58" s="51"/>
      <c r="WJU58" s="51"/>
      <c r="WJV58" s="51"/>
      <c r="WJW58" s="51"/>
      <c r="WJX58" s="51"/>
      <c r="WJY58" s="20"/>
      <c r="WJZ58" s="53"/>
      <c r="WKA58" s="51"/>
      <c r="WKB58" s="51"/>
      <c r="WKC58" s="51"/>
      <c r="WKD58" s="51"/>
      <c r="WKE58" s="51"/>
      <c r="WKF58" s="51"/>
      <c r="WKG58" s="20"/>
      <c r="WKH58" s="53"/>
      <c r="WKI58" s="51"/>
      <c r="WKJ58" s="51"/>
      <c r="WKK58" s="51"/>
      <c r="WKL58" s="51"/>
      <c r="WKM58" s="51"/>
      <c r="WKN58" s="51"/>
      <c r="WKO58" s="20"/>
      <c r="WKP58" s="53"/>
      <c r="WKQ58" s="51"/>
      <c r="WKR58" s="51"/>
      <c r="WKS58" s="51"/>
      <c r="WKT58" s="51"/>
      <c r="WKU58" s="51"/>
      <c r="WKV58" s="51"/>
      <c r="WKW58" s="20"/>
      <c r="WKX58" s="53"/>
      <c r="WKY58" s="51"/>
      <c r="WKZ58" s="51"/>
      <c r="WLA58" s="51"/>
      <c r="WLB58" s="51"/>
      <c r="WLC58" s="51"/>
      <c r="WLD58" s="51"/>
      <c r="WLE58" s="20"/>
      <c r="WLF58" s="53"/>
      <c r="WLG58" s="51"/>
      <c r="WLH58" s="51"/>
      <c r="WLI58" s="51"/>
      <c r="WLJ58" s="51"/>
      <c r="WLK58" s="51"/>
      <c r="WLL58" s="51"/>
      <c r="WLM58" s="20"/>
      <c r="WLN58" s="53"/>
      <c r="WLO58" s="51"/>
      <c r="WLP58" s="51"/>
      <c r="WLQ58" s="51"/>
      <c r="WLR58" s="51"/>
      <c r="WLS58" s="51"/>
      <c r="WLT58" s="51"/>
      <c r="WLU58" s="20"/>
      <c r="WLV58" s="53"/>
      <c r="WLW58" s="51"/>
      <c r="WLX58" s="51"/>
      <c r="WLY58" s="51"/>
      <c r="WLZ58" s="51"/>
      <c r="WMA58" s="51"/>
      <c r="WMB58" s="51"/>
      <c r="WMC58" s="20"/>
      <c r="WMD58" s="53"/>
      <c r="WME58" s="51"/>
      <c r="WMF58" s="51"/>
      <c r="WMG58" s="51"/>
      <c r="WMH58" s="51"/>
      <c r="WMI58" s="51"/>
      <c r="WMJ58" s="51"/>
      <c r="WMK58" s="20"/>
      <c r="WML58" s="53"/>
      <c r="WMM58" s="51"/>
      <c r="WMN58" s="51"/>
      <c r="WMO58" s="51"/>
      <c r="WMP58" s="51"/>
      <c r="WMQ58" s="51"/>
      <c r="WMR58" s="51"/>
      <c r="WMS58" s="20"/>
      <c r="WMT58" s="53"/>
      <c r="WMU58" s="51"/>
      <c r="WMV58" s="51"/>
      <c r="WMW58" s="51"/>
      <c r="WMX58" s="51"/>
      <c r="WMY58" s="51"/>
      <c r="WMZ58" s="51"/>
      <c r="WNA58" s="20"/>
      <c r="WNB58" s="53"/>
      <c r="WNC58" s="51"/>
      <c r="WND58" s="51"/>
      <c r="WNE58" s="51"/>
      <c r="WNF58" s="51"/>
      <c r="WNG58" s="51"/>
      <c r="WNH58" s="51"/>
      <c r="WNI58" s="20"/>
      <c r="WNJ58" s="53"/>
      <c r="WNK58" s="51"/>
      <c r="WNL58" s="51"/>
      <c r="WNM58" s="51"/>
      <c r="WNN58" s="51"/>
      <c r="WNO58" s="51"/>
      <c r="WNP58" s="51"/>
      <c r="WNQ58" s="20"/>
      <c r="WNR58" s="53"/>
      <c r="WNS58" s="51"/>
      <c r="WNT58" s="51"/>
      <c r="WNU58" s="51"/>
      <c r="WNV58" s="51"/>
      <c r="WNW58" s="51"/>
      <c r="WNX58" s="51"/>
      <c r="WNY58" s="20"/>
      <c r="WNZ58" s="53"/>
      <c r="WOA58" s="51"/>
      <c r="WOB58" s="51"/>
      <c r="WOC58" s="51"/>
      <c r="WOD58" s="51"/>
      <c r="WOE58" s="51"/>
      <c r="WOF58" s="51"/>
      <c r="WOG58" s="20"/>
      <c r="WOH58" s="53"/>
      <c r="WOI58" s="51"/>
      <c r="WOJ58" s="51"/>
      <c r="WOK58" s="51"/>
      <c r="WOL58" s="51"/>
      <c r="WOM58" s="51"/>
      <c r="WON58" s="51"/>
      <c r="WOO58" s="20"/>
      <c r="WOP58" s="53"/>
      <c r="WOQ58" s="51"/>
      <c r="WOR58" s="51"/>
      <c r="WOS58" s="51"/>
      <c r="WOT58" s="51"/>
      <c r="WOU58" s="51"/>
      <c r="WOV58" s="51"/>
      <c r="WOW58" s="20"/>
      <c r="WOX58" s="53"/>
      <c r="WOY58" s="51"/>
      <c r="WOZ58" s="51"/>
      <c r="WPA58" s="51"/>
      <c r="WPB58" s="51"/>
      <c r="WPC58" s="51"/>
      <c r="WPD58" s="51"/>
      <c r="WPE58" s="20"/>
      <c r="WPF58" s="53"/>
      <c r="WPG58" s="51"/>
      <c r="WPH58" s="51"/>
      <c r="WPI58" s="51"/>
      <c r="WPJ58" s="51"/>
      <c r="WPK58" s="51"/>
      <c r="WPL58" s="51"/>
      <c r="WPM58" s="20"/>
      <c r="WPN58" s="53"/>
      <c r="WPO58" s="51"/>
      <c r="WPP58" s="51"/>
      <c r="WPQ58" s="51"/>
      <c r="WPR58" s="51"/>
      <c r="WPS58" s="51"/>
      <c r="WPT58" s="51"/>
      <c r="WPU58" s="20"/>
      <c r="WPV58" s="53"/>
      <c r="WPW58" s="51"/>
      <c r="WPX58" s="51"/>
      <c r="WPY58" s="51"/>
      <c r="WPZ58" s="51"/>
      <c r="WQA58" s="51"/>
      <c r="WQB58" s="51"/>
      <c r="WQC58" s="20"/>
      <c r="WQD58" s="53"/>
      <c r="WQE58" s="51"/>
      <c r="WQF58" s="51"/>
      <c r="WQG58" s="51"/>
      <c r="WQH58" s="51"/>
      <c r="WQI58" s="51"/>
      <c r="WQJ58" s="51"/>
      <c r="WQK58" s="20"/>
      <c r="WQL58" s="53"/>
      <c r="WQM58" s="51"/>
      <c r="WQN58" s="51"/>
      <c r="WQO58" s="51"/>
      <c r="WQP58" s="51"/>
      <c r="WQQ58" s="51"/>
      <c r="WQR58" s="51"/>
      <c r="WQS58" s="20"/>
      <c r="WQT58" s="53"/>
      <c r="WQU58" s="51"/>
      <c r="WQV58" s="51"/>
      <c r="WQW58" s="51"/>
      <c r="WQX58" s="51"/>
      <c r="WQY58" s="51"/>
      <c r="WQZ58" s="51"/>
      <c r="WRA58" s="20"/>
      <c r="WRB58" s="53"/>
      <c r="WRC58" s="51"/>
      <c r="WRD58" s="51"/>
      <c r="WRE58" s="51"/>
      <c r="WRF58" s="51"/>
      <c r="WRG58" s="51"/>
      <c r="WRH58" s="51"/>
      <c r="WRI58" s="20"/>
      <c r="WRJ58" s="53"/>
      <c r="WRK58" s="51"/>
      <c r="WRL58" s="51"/>
      <c r="WRM58" s="51"/>
      <c r="WRN58" s="51"/>
      <c r="WRO58" s="51"/>
      <c r="WRP58" s="51"/>
      <c r="WRQ58" s="20"/>
      <c r="WRR58" s="53"/>
      <c r="WRS58" s="51"/>
      <c r="WRT58" s="51"/>
      <c r="WRU58" s="51"/>
      <c r="WRV58" s="51"/>
      <c r="WRW58" s="51"/>
      <c r="WRX58" s="51"/>
      <c r="WRY58" s="20"/>
      <c r="WRZ58" s="53"/>
      <c r="WSA58" s="51"/>
      <c r="WSB58" s="51"/>
      <c r="WSC58" s="51"/>
      <c r="WSD58" s="51"/>
      <c r="WSE58" s="51"/>
      <c r="WSF58" s="51"/>
      <c r="WSG58" s="20"/>
      <c r="WSH58" s="53"/>
      <c r="WSI58" s="51"/>
      <c r="WSJ58" s="51"/>
      <c r="WSK58" s="51"/>
      <c r="WSL58" s="51"/>
      <c r="WSM58" s="51"/>
      <c r="WSN58" s="51"/>
      <c r="WSO58" s="20"/>
      <c r="WSP58" s="53"/>
      <c r="WSQ58" s="51"/>
      <c r="WSR58" s="51"/>
      <c r="WSS58" s="51"/>
      <c r="WST58" s="51"/>
      <c r="WSU58" s="51"/>
      <c r="WSV58" s="51"/>
      <c r="WSW58" s="20"/>
      <c r="WSX58" s="53"/>
      <c r="WSY58" s="51"/>
      <c r="WSZ58" s="51"/>
      <c r="WTA58" s="51"/>
      <c r="WTB58" s="51"/>
      <c r="WTC58" s="51"/>
      <c r="WTD58" s="51"/>
      <c r="WTE58" s="20"/>
      <c r="WTF58" s="53"/>
      <c r="WTG58" s="51"/>
      <c r="WTH58" s="51"/>
      <c r="WTI58" s="51"/>
      <c r="WTJ58" s="51"/>
      <c r="WTK58" s="51"/>
      <c r="WTL58" s="51"/>
      <c r="WTM58" s="20"/>
      <c r="WTN58" s="53"/>
      <c r="WTO58" s="51"/>
      <c r="WTP58" s="51"/>
      <c r="WTQ58" s="51"/>
      <c r="WTR58" s="51"/>
      <c r="WTS58" s="51"/>
      <c r="WTT58" s="51"/>
      <c r="WTU58" s="20"/>
      <c r="WTV58" s="53"/>
      <c r="WTW58" s="51"/>
      <c r="WTX58" s="51"/>
      <c r="WTY58" s="51"/>
      <c r="WTZ58" s="51"/>
      <c r="WUA58" s="51"/>
      <c r="WUB58" s="51"/>
      <c r="WUC58" s="20"/>
      <c r="WUD58" s="53"/>
      <c r="WUE58" s="51"/>
      <c r="WUF58" s="51"/>
      <c r="WUG58" s="51"/>
      <c r="WUH58" s="51"/>
      <c r="WUI58" s="51"/>
      <c r="WUJ58" s="51"/>
      <c r="WUK58" s="20"/>
      <c r="WUL58" s="53"/>
      <c r="WUM58" s="51"/>
      <c r="WUN58" s="51"/>
      <c r="WUO58" s="51"/>
      <c r="WUP58" s="51"/>
      <c r="WUQ58" s="51"/>
      <c r="WUR58" s="51"/>
      <c r="WUS58" s="20"/>
      <c r="WUT58" s="53"/>
      <c r="WUU58" s="51"/>
      <c r="WUV58" s="51"/>
      <c r="WUW58" s="51"/>
      <c r="WUX58" s="51"/>
      <c r="WUY58" s="51"/>
      <c r="WUZ58" s="51"/>
      <c r="WVA58" s="20"/>
      <c r="WVB58" s="53"/>
      <c r="WVC58" s="51"/>
      <c r="WVD58" s="51"/>
      <c r="WVE58" s="51"/>
      <c r="WVF58" s="51"/>
      <c r="WVG58" s="51"/>
      <c r="WVH58" s="51"/>
      <c r="WVI58" s="20"/>
      <c r="WVJ58" s="53"/>
      <c r="WVK58" s="51"/>
      <c r="WVL58" s="51"/>
      <c r="WVM58" s="51"/>
      <c r="WVN58" s="51"/>
      <c r="WVO58" s="51"/>
      <c r="WVP58" s="51"/>
      <c r="WVQ58" s="20"/>
      <c r="WVR58" s="53"/>
      <c r="WVS58" s="51"/>
      <c r="WVT58" s="51"/>
      <c r="WVU58" s="51"/>
      <c r="WVV58" s="51"/>
      <c r="WVW58" s="51"/>
      <c r="WVX58" s="51"/>
      <c r="WVY58" s="20"/>
      <c r="WVZ58" s="53"/>
      <c r="WWA58" s="51"/>
      <c r="WWB58" s="51"/>
      <c r="WWC58" s="51"/>
      <c r="WWD58" s="51"/>
      <c r="WWE58" s="51"/>
      <c r="WWF58" s="51"/>
      <c r="WWG58" s="20"/>
      <c r="WWH58" s="53"/>
      <c r="WWI58" s="51"/>
      <c r="WWJ58" s="51"/>
      <c r="WWK58" s="51"/>
      <c r="WWL58" s="51"/>
      <c r="WWM58" s="51"/>
      <c r="WWN58" s="51"/>
      <c r="WWO58" s="20"/>
      <c r="WWP58" s="53"/>
      <c r="WWQ58" s="51"/>
      <c r="WWR58" s="51"/>
      <c r="WWS58" s="51"/>
      <c r="WWT58" s="51"/>
      <c r="WWU58" s="51"/>
      <c r="WWV58" s="51"/>
      <c r="WWW58" s="20"/>
      <c r="WWX58" s="53"/>
      <c r="WWY58" s="51"/>
      <c r="WWZ58" s="51"/>
      <c r="WXA58" s="51"/>
      <c r="WXB58" s="51"/>
      <c r="WXC58" s="51"/>
      <c r="WXD58" s="51"/>
      <c r="WXE58" s="20"/>
      <c r="WXF58" s="53"/>
      <c r="WXG58" s="51"/>
      <c r="WXH58" s="51"/>
      <c r="WXI58" s="51"/>
      <c r="WXJ58" s="51"/>
      <c r="WXK58" s="51"/>
      <c r="WXL58" s="51"/>
      <c r="WXM58" s="20"/>
      <c r="WXN58" s="53"/>
      <c r="WXO58" s="51"/>
      <c r="WXP58" s="51"/>
      <c r="WXQ58" s="51"/>
      <c r="WXR58" s="51"/>
      <c r="WXS58" s="51"/>
      <c r="WXT58" s="51"/>
      <c r="WXU58" s="20"/>
      <c r="WXV58" s="53"/>
      <c r="WXW58" s="51"/>
      <c r="WXX58" s="51"/>
      <c r="WXY58" s="51"/>
      <c r="WXZ58" s="51"/>
      <c r="WYA58" s="51"/>
      <c r="WYB58" s="51"/>
      <c r="WYC58" s="20"/>
      <c r="WYD58" s="53"/>
      <c r="WYE58" s="51"/>
      <c r="WYF58" s="51"/>
      <c r="WYG58" s="51"/>
      <c r="WYH58" s="51"/>
      <c r="WYI58" s="51"/>
      <c r="WYJ58" s="51"/>
      <c r="WYK58" s="20"/>
      <c r="WYL58" s="53"/>
      <c r="WYM58" s="51"/>
      <c r="WYN58" s="51"/>
      <c r="WYO58" s="51"/>
      <c r="WYP58" s="51"/>
      <c r="WYQ58" s="51"/>
      <c r="WYR58" s="51"/>
      <c r="WYS58" s="20"/>
      <c r="WYT58" s="53"/>
      <c r="WYU58" s="51"/>
      <c r="WYV58" s="51"/>
      <c r="WYW58" s="51"/>
      <c r="WYX58" s="51"/>
      <c r="WYY58" s="51"/>
      <c r="WYZ58" s="51"/>
      <c r="WZA58" s="20"/>
      <c r="WZB58" s="53"/>
      <c r="WZC58" s="51"/>
      <c r="WZD58" s="51"/>
      <c r="WZE58" s="51"/>
      <c r="WZF58" s="51"/>
      <c r="WZG58" s="51"/>
      <c r="WZH58" s="51"/>
      <c r="WZI58" s="20"/>
      <c r="WZJ58" s="53"/>
      <c r="WZK58" s="51"/>
      <c r="WZL58" s="51"/>
      <c r="WZM58" s="51"/>
      <c r="WZN58" s="51"/>
      <c r="WZO58" s="51"/>
      <c r="WZP58" s="51"/>
      <c r="WZQ58" s="20"/>
      <c r="WZR58" s="53"/>
      <c r="WZS58" s="51"/>
      <c r="WZT58" s="51"/>
      <c r="WZU58" s="51"/>
      <c r="WZV58" s="51"/>
      <c r="WZW58" s="51"/>
      <c r="WZX58" s="51"/>
      <c r="WZY58" s="20"/>
      <c r="WZZ58" s="53"/>
      <c r="XAA58" s="51"/>
      <c r="XAB58" s="51"/>
      <c r="XAC58" s="51"/>
      <c r="XAD58" s="51"/>
      <c r="XAE58" s="51"/>
      <c r="XAF58" s="51"/>
      <c r="XAG58" s="20"/>
      <c r="XAH58" s="53"/>
      <c r="XAI58" s="51"/>
      <c r="XAJ58" s="51"/>
      <c r="XAK58" s="51"/>
      <c r="XAL58" s="51"/>
      <c r="XAM58" s="51"/>
      <c r="XAN58" s="51"/>
      <c r="XAO58" s="20"/>
      <c r="XAP58" s="53"/>
      <c r="XAQ58" s="51"/>
      <c r="XAR58" s="51"/>
      <c r="XAS58" s="51"/>
      <c r="XAT58" s="51"/>
      <c r="XAU58" s="51"/>
      <c r="XAV58" s="51"/>
      <c r="XAW58" s="20"/>
      <c r="XAX58" s="53"/>
      <c r="XAY58" s="51"/>
      <c r="XAZ58" s="51"/>
      <c r="XBA58" s="51"/>
      <c r="XBB58" s="51"/>
      <c r="XBC58" s="51"/>
      <c r="XBD58" s="51"/>
      <c r="XBE58" s="20"/>
      <c r="XBF58" s="53"/>
      <c r="XBG58" s="51"/>
      <c r="XBH58" s="51"/>
      <c r="XBI58" s="51"/>
      <c r="XBJ58" s="51"/>
      <c r="XBK58" s="51"/>
      <c r="XBL58" s="51"/>
      <c r="XBM58" s="20"/>
      <c r="XBN58" s="53"/>
      <c r="XBO58" s="51"/>
      <c r="XBP58" s="51"/>
      <c r="XBQ58" s="51"/>
      <c r="XBR58" s="51"/>
      <c r="XBS58" s="51"/>
      <c r="XBT58" s="51"/>
      <c r="XBU58" s="20"/>
      <c r="XBV58" s="53"/>
      <c r="XBW58" s="51"/>
      <c r="XBX58" s="51"/>
      <c r="XBY58" s="51"/>
      <c r="XBZ58" s="51"/>
      <c r="XCA58" s="51"/>
      <c r="XCB58" s="51"/>
      <c r="XCC58" s="20"/>
      <c r="XCD58" s="53"/>
      <c r="XCE58" s="51"/>
      <c r="XCF58" s="51"/>
      <c r="XCG58" s="51"/>
      <c r="XCH58" s="51"/>
      <c r="XCI58" s="51"/>
      <c r="XCJ58" s="51"/>
      <c r="XCK58" s="20"/>
      <c r="XCL58" s="53"/>
      <c r="XCM58" s="51"/>
      <c r="XCN58" s="51"/>
      <c r="XCO58" s="51"/>
      <c r="XCP58" s="51"/>
      <c r="XCQ58" s="51"/>
      <c r="XCR58" s="51"/>
      <c r="XCS58" s="20"/>
      <c r="XCT58" s="53"/>
      <c r="XCU58" s="51"/>
      <c r="XCV58" s="51"/>
      <c r="XCW58" s="51"/>
      <c r="XCX58" s="51"/>
      <c r="XCY58" s="51"/>
      <c r="XCZ58" s="51"/>
      <c r="XDA58" s="20"/>
      <c r="XDB58" s="53"/>
      <c r="XDC58" s="51"/>
      <c r="XDD58" s="51"/>
      <c r="XDE58" s="51"/>
      <c r="XDF58" s="51"/>
      <c r="XDG58" s="51"/>
      <c r="XDH58" s="51"/>
      <c r="XDI58" s="20"/>
      <c r="XDJ58" s="53"/>
      <c r="XDK58" s="51"/>
      <c r="XDL58" s="51"/>
      <c r="XDM58" s="51"/>
      <c r="XDN58" s="51"/>
      <c r="XDO58" s="51"/>
      <c r="XDP58" s="51"/>
      <c r="XDQ58" s="20"/>
      <c r="XDR58" s="53"/>
      <c r="XDS58" s="51"/>
      <c r="XDT58" s="51"/>
      <c r="XDU58" s="51"/>
      <c r="XDV58" s="51"/>
      <c r="XDW58" s="51"/>
      <c r="XDX58" s="51"/>
      <c r="XDY58" s="20"/>
      <c r="XDZ58" s="53"/>
      <c r="XEA58" s="51"/>
      <c r="XEB58" s="51"/>
      <c r="XEC58" s="51"/>
      <c r="XED58" s="51"/>
      <c r="XEE58" s="51"/>
      <c r="XEF58" s="51"/>
      <c r="XEG58" s="20"/>
      <c r="XEH58" s="53"/>
      <c r="XEI58" s="51"/>
      <c r="XEJ58" s="51"/>
      <c r="XEK58" s="51"/>
      <c r="XEL58" s="51"/>
      <c r="XEM58" s="51"/>
      <c r="XEN58" s="51"/>
      <c r="XEO58" s="20"/>
      <c r="XEP58" s="53"/>
      <c r="XEQ58" s="51"/>
      <c r="XER58" s="51"/>
      <c r="XES58" s="51"/>
      <c r="XET58" s="51"/>
      <c r="XEU58" s="51"/>
      <c r="XEV58" s="51"/>
      <c r="XEW58" s="20"/>
      <c r="XEX58" s="53"/>
      <c r="XEY58" s="51"/>
      <c r="XEZ58" s="51"/>
      <c r="XFA58" s="51"/>
      <c r="XFB58" s="51"/>
      <c r="XFC58" s="51"/>
      <c r="XFD58" s="51"/>
    </row>
    <row r="59" spans="1:16384" ht="15.75" x14ac:dyDescent="0.2">
      <c r="A59" s="53" t="s">
        <v>112</v>
      </c>
      <c r="B59" s="51"/>
      <c r="C59" s="51"/>
      <c r="D59" s="51"/>
      <c r="E59" s="51"/>
      <c r="F59" s="51"/>
      <c r="G59" s="51"/>
      <c r="H59" s="51"/>
      <c r="I59" s="51"/>
      <c r="J59" s="51"/>
      <c r="K59" s="20"/>
      <c r="L59" s="20"/>
      <c r="M59" s="20"/>
      <c r="N59" s="20"/>
      <c r="O59" s="20"/>
      <c r="P59" s="20"/>
      <c r="Q59" s="20"/>
      <c r="R59" s="20"/>
    </row>
    <row r="60" spans="1:16384" ht="15.75" x14ac:dyDescent="0.2">
      <c r="A60" s="53" t="s">
        <v>113</v>
      </c>
      <c r="B60" s="51"/>
      <c r="C60" s="51"/>
      <c r="D60" s="51"/>
      <c r="E60" s="51"/>
      <c r="F60" s="51"/>
      <c r="G60" s="51"/>
      <c r="H60" s="51"/>
      <c r="I60" s="51"/>
      <c r="J60" s="51"/>
      <c r="K60" s="51"/>
      <c r="L60" s="51"/>
      <c r="M60" s="51"/>
      <c r="N60" s="51"/>
      <c r="O60" s="51"/>
      <c r="P60" s="51"/>
      <c r="Q60" s="51"/>
      <c r="R60" s="51"/>
    </row>
    <row r="61" spans="1:16384" ht="15.75" x14ac:dyDescent="0.2">
      <c r="A61" s="53" t="s">
        <v>114</v>
      </c>
      <c r="B61" s="51"/>
      <c r="C61" s="51"/>
      <c r="D61" s="51"/>
      <c r="E61" s="51"/>
      <c r="F61" s="51"/>
      <c r="G61" s="51"/>
      <c r="H61" s="51"/>
      <c r="I61" s="20"/>
      <c r="J61" s="20"/>
      <c r="K61" s="20"/>
      <c r="L61" s="20"/>
      <c r="M61" s="20"/>
      <c r="N61" s="20"/>
      <c r="O61" s="20"/>
      <c r="P61" s="20"/>
      <c r="Q61" s="20"/>
      <c r="R61" s="20"/>
    </row>
    <row r="62" spans="1:16384"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BASE!AB48</f>
        <v>Should TGICA support the transparency and traceability of the IPCC assessments? How should this support be done? Are there alternatives? If you mention specific activities, please assign priorities.</v>
      </c>
    </row>
  </sheetData>
  <sheetProtection password="D373" sheet="1" objects="1" scenarios="1"/>
  <mergeCells count="2052">
    <mergeCell ref="A61:H61"/>
    <mergeCell ref="XDZ58:XEF58"/>
    <mergeCell ref="XEH58:XEN58"/>
    <mergeCell ref="XEP58:XEV58"/>
    <mergeCell ref="XEX58:XFD58"/>
    <mergeCell ref="A59:J59"/>
    <mergeCell ref="A60:R60"/>
    <mergeCell ref="XCD58:XCJ58"/>
    <mergeCell ref="XCL58:XCR58"/>
    <mergeCell ref="XCT58:XCZ58"/>
    <mergeCell ref="XDB58:XDH58"/>
    <mergeCell ref="XDJ58:XDP58"/>
    <mergeCell ref="XDR58:XDX58"/>
    <mergeCell ref="XAH58:XAN58"/>
    <mergeCell ref="XAP58:XAV58"/>
    <mergeCell ref="XAX58:XBD58"/>
    <mergeCell ref="XBF58:XBL58"/>
    <mergeCell ref="XBN58:XBT58"/>
    <mergeCell ref="XBV58:XCB58"/>
    <mergeCell ref="WYL58:WYR58"/>
    <mergeCell ref="WYT58:WYZ58"/>
    <mergeCell ref="WZB58:WZH58"/>
    <mergeCell ref="WZJ58:WZP58"/>
    <mergeCell ref="WZR58:WZX58"/>
    <mergeCell ref="WZZ58:XAF58"/>
    <mergeCell ref="WWP58:WWV58"/>
    <mergeCell ref="WWX58:WXD58"/>
    <mergeCell ref="WXF58:WXL58"/>
    <mergeCell ref="WXN58:WXT58"/>
    <mergeCell ref="WXV58:WYB58"/>
    <mergeCell ref="WYD58:WYJ58"/>
    <mergeCell ref="WUT58:WUZ58"/>
    <mergeCell ref="WVB58:WVH58"/>
    <mergeCell ref="WVJ58:WVP58"/>
    <mergeCell ref="WVR58:WVX58"/>
    <mergeCell ref="WVZ58:WWF58"/>
    <mergeCell ref="WWH58:WWN58"/>
    <mergeCell ref="WSX58:WTD58"/>
    <mergeCell ref="WTF58:WTL58"/>
    <mergeCell ref="WTN58:WTT58"/>
    <mergeCell ref="WTV58:WUB58"/>
    <mergeCell ref="WUD58:WUJ58"/>
    <mergeCell ref="WUL58:WUR58"/>
    <mergeCell ref="WRB58:WRH58"/>
    <mergeCell ref="WRJ58:WRP58"/>
    <mergeCell ref="WRR58:WRX58"/>
    <mergeCell ref="WRZ58:WSF58"/>
    <mergeCell ref="WSH58:WSN58"/>
    <mergeCell ref="WSP58:WSV58"/>
    <mergeCell ref="WPF58:WPL58"/>
    <mergeCell ref="WPN58:WPT58"/>
    <mergeCell ref="WPV58:WQB58"/>
    <mergeCell ref="WQD58:WQJ58"/>
    <mergeCell ref="WQL58:WQR58"/>
    <mergeCell ref="WQT58:WQZ58"/>
    <mergeCell ref="WNJ58:WNP58"/>
    <mergeCell ref="WNR58:WNX58"/>
    <mergeCell ref="WNZ58:WOF58"/>
    <mergeCell ref="WOH58:WON58"/>
    <mergeCell ref="WOP58:WOV58"/>
    <mergeCell ref="WOX58:WPD58"/>
    <mergeCell ref="WLN58:WLT58"/>
    <mergeCell ref="WLV58:WMB58"/>
    <mergeCell ref="WMD58:WMJ58"/>
    <mergeCell ref="WML58:WMR58"/>
    <mergeCell ref="WMT58:WMZ58"/>
    <mergeCell ref="WNB58:WNH58"/>
    <mergeCell ref="WJR58:WJX58"/>
    <mergeCell ref="WJZ58:WKF58"/>
    <mergeCell ref="WKH58:WKN58"/>
    <mergeCell ref="WKP58:WKV58"/>
    <mergeCell ref="WKX58:WLD58"/>
    <mergeCell ref="WLF58:WLL58"/>
    <mergeCell ref="WHV58:WIB58"/>
    <mergeCell ref="WID58:WIJ58"/>
    <mergeCell ref="WIL58:WIR58"/>
    <mergeCell ref="WIT58:WIZ58"/>
    <mergeCell ref="WJB58:WJH58"/>
    <mergeCell ref="WJJ58:WJP58"/>
    <mergeCell ref="WFZ58:WGF58"/>
    <mergeCell ref="WGH58:WGN58"/>
    <mergeCell ref="WGP58:WGV58"/>
    <mergeCell ref="WGX58:WHD58"/>
    <mergeCell ref="WHF58:WHL58"/>
    <mergeCell ref="WHN58:WHT58"/>
    <mergeCell ref="WED58:WEJ58"/>
    <mergeCell ref="WEL58:WER58"/>
    <mergeCell ref="WET58:WEZ58"/>
    <mergeCell ref="WFB58:WFH58"/>
    <mergeCell ref="WFJ58:WFP58"/>
    <mergeCell ref="WFR58:WFX58"/>
    <mergeCell ref="WCH58:WCN58"/>
    <mergeCell ref="WCP58:WCV58"/>
    <mergeCell ref="WCX58:WDD58"/>
    <mergeCell ref="WDF58:WDL58"/>
    <mergeCell ref="WDN58:WDT58"/>
    <mergeCell ref="WDV58:WEB58"/>
    <mergeCell ref="WAL58:WAR58"/>
    <mergeCell ref="WAT58:WAZ58"/>
    <mergeCell ref="WBB58:WBH58"/>
    <mergeCell ref="WBJ58:WBP58"/>
    <mergeCell ref="WBR58:WBX58"/>
    <mergeCell ref="WBZ58:WCF58"/>
    <mergeCell ref="VYP58:VYV58"/>
    <mergeCell ref="VYX58:VZD58"/>
    <mergeCell ref="VZF58:VZL58"/>
    <mergeCell ref="VZN58:VZT58"/>
    <mergeCell ref="VZV58:WAB58"/>
    <mergeCell ref="WAD58:WAJ58"/>
    <mergeCell ref="VWT58:VWZ58"/>
    <mergeCell ref="VXB58:VXH58"/>
    <mergeCell ref="VXJ58:VXP58"/>
    <mergeCell ref="VXR58:VXX58"/>
    <mergeCell ref="VXZ58:VYF58"/>
    <mergeCell ref="VYH58:VYN58"/>
    <mergeCell ref="VUX58:VVD58"/>
    <mergeCell ref="VVF58:VVL58"/>
    <mergeCell ref="VVN58:VVT58"/>
    <mergeCell ref="VVV58:VWB58"/>
    <mergeCell ref="VWD58:VWJ58"/>
    <mergeCell ref="VWL58:VWR58"/>
    <mergeCell ref="VTB58:VTH58"/>
    <mergeCell ref="VTJ58:VTP58"/>
    <mergeCell ref="VTR58:VTX58"/>
    <mergeCell ref="VTZ58:VUF58"/>
    <mergeCell ref="VUH58:VUN58"/>
    <mergeCell ref="VUP58:VUV58"/>
    <mergeCell ref="VRF58:VRL58"/>
    <mergeCell ref="VRN58:VRT58"/>
    <mergeCell ref="VRV58:VSB58"/>
    <mergeCell ref="VSD58:VSJ58"/>
    <mergeCell ref="VSL58:VSR58"/>
    <mergeCell ref="VST58:VSZ58"/>
    <mergeCell ref="VPJ58:VPP58"/>
    <mergeCell ref="VPR58:VPX58"/>
    <mergeCell ref="VPZ58:VQF58"/>
    <mergeCell ref="VQH58:VQN58"/>
    <mergeCell ref="VQP58:VQV58"/>
    <mergeCell ref="VQX58:VRD58"/>
    <mergeCell ref="VNN58:VNT58"/>
    <mergeCell ref="VNV58:VOB58"/>
    <mergeCell ref="VOD58:VOJ58"/>
    <mergeCell ref="VOL58:VOR58"/>
    <mergeCell ref="VOT58:VOZ58"/>
    <mergeCell ref="VPB58:VPH58"/>
    <mergeCell ref="VLR58:VLX58"/>
    <mergeCell ref="VLZ58:VMF58"/>
    <mergeCell ref="VMH58:VMN58"/>
    <mergeCell ref="VMP58:VMV58"/>
    <mergeCell ref="VMX58:VND58"/>
    <mergeCell ref="VNF58:VNL58"/>
    <mergeCell ref="VJV58:VKB58"/>
    <mergeCell ref="VKD58:VKJ58"/>
    <mergeCell ref="VKL58:VKR58"/>
    <mergeCell ref="VKT58:VKZ58"/>
    <mergeCell ref="VLB58:VLH58"/>
    <mergeCell ref="VLJ58:VLP58"/>
    <mergeCell ref="VHZ58:VIF58"/>
    <mergeCell ref="VIH58:VIN58"/>
    <mergeCell ref="VIP58:VIV58"/>
    <mergeCell ref="VIX58:VJD58"/>
    <mergeCell ref="VJF58:VJL58"/>
    <mergeCell ref="VJN58:VJT58"/>
    <mergeCell ref="VGD58:VGJ58"/>
    <mergeCell ref="VGL58:VGR58"/>
    <mergeCell ref="VGT58:VGZ58"/>
    <mergeCell ref="VHB58:VHH58"/>
    <mergeCell ref="VHJ58:VHP58"/>
    <mergeCell ref="VHR58:VHX58"/>
    <mergeCell ref="VEH58:VEN58"/>
    <mergeCell ref="VEP58:VEV58"/>
    <mergeCell ref="VEX58:VFD58"/>
    <mergeCell ref="VFF58:VFL58"/>
    <mergeCell ref="VFN58:VFT58"/>
    <mergeCell ref="VFV58:VGB58"/>
    <mergeCell ref="VCL58:VCR58"/>
    <mergeCell ref="VCT58:VCZ58"/>
    <mergeCell ref="VDB58:VDH58"/>
    <mergeCell ref="VDJ58:VDP58"/>
    <mergeCell ref="VDR58:VDX58"/>
    <mergeCell ref="VDZ58:VEF58"/>
    <mergeCell ref="VAP58:VAV58"/>
    <mergeCell ref="VAX58:VBD58"/>
    <mergeCell ref="VBF58:VBL58"/>
    <mergeCell ref="VBN58:VBT58"/>
    <mergeCell ref="VBV58:VCB58"/>
    <mergeCell ref="VCD58:VCJ58"/>
    <mergeCell ref="UYT58:UYZ58"/>
    <mergeCell ref="UZB58:UZH58"/>
    <mergeCell ref="UZJ58:UZP58"/>
    <mergeCell ref="UZR58:UZX58"/>
    <mergeCell ref="UZZ58:VAF58"/>
    <mergeCell ref="VAH58:VAN58"/>
    <mergeCell ref="UWX58:UXD58"/>
    <mergeCell ref="UXF58:UXL58"/>
    <mergeCell ref="UXN58:UXT58"/>
    <mergeCell ref="UXV58:UYB58"/>
    <mergeCell ref="UYD58:UYJ58"/>
    <mergeCell ref="UYL58:UYR58"/>
    <mergeCell ref="UVB58:UVH58"/>
    <mergeCell ref="UVJ58:UVP58"/>
    <mergeCell ref="UVR58:UVX58"/>
    <mergeCell ref="UVZ58:UWF58"/>
    <mergeCell ref="UWH58:UWN58"/>
    <mergeCell ref="UWP58:UWV58"/>
    <mergeCell ref="UTF58:UTL58"/>
    <mergeCell ref="UTN58:UTT58"/>
    <mergeCell ref="UTV58:UUB58"/>
    <mergeCell ref="UUD58:UUJ58"/>
    <mergeCell ref="UUL58:UUR58"/>
    <mergeCell ref="UUT58:UUZ58"/>
    <mergeCell ref="URJ58:URP58"/>
    <mergeCell ref="URR58:URX58"/>
    <mergeCell ref="URZ58:USF58"/>
    <mergeCell ref="USH58:USN58"/>
    <mergeCell ref="USP58:USV58"/>
    <mergeCell ref="USX58:UTD58"/>
    <mergeCell ref="UPN58:UPT58"/>
    <mergeCell ref="UPV58:UQB58"/>
    <mergeCell ref="UQD58:UQJ58"/>
    <mergeCell ref="UQL58:UQR58"/>
    <mergeCell ref="UQT58:UQZ58"/>
    <mergeCell ref="URB58:URH58"/>
    <mergeCell ref="UNR58:UNX58"/>
    <mergeCell ref="UNZ58:UOF58"/>
    <mergeCell ref="UOH58:UON58"/>
    <mergeCell ref="UOP58:UOV58"/>
    <mergeCell ref="UOX58:UPD58"/>
    <mergeCell ref="UPF58:UPL58"/>
    <mergeCell ref="ULV58:UMB58"/>
    <mergeCell ref="UMD58:UMJ58"/>
    <mergeCell ref="UML58:UMR58"/>
    <mergeCell ref="UMT58:UMZ58"/>
    <mergeCell ref="UNB58:UNH58"/>
    <mergeCell ref="UNJ58:UNP58"/>
    <mergeCell ref="UJZ58:UKF58"/>
    <mergeCell ref="UKH58:UKN58"/>
    <mergeCell ref="UKP58:UKV58"/>
    <mergeCell ref="UKX58:ULD58"/>
    <mergeCell ref="ULF58:ULL58"/>
    <mergeCell ref="ULN58:ULT58"/>
    <mergeCell ref="UID58:UIJ58"/>
    <mergeCell ref="UIL58:UIR58"/>
    <mergeCell ref="UIT58:UIZ58"/>
    <mergeCell ref="UJB58:UJH58"/>
    <mergeCell ref="UJJ58:UJP58"/>
    <mergeCell ref="UJR58:UJX58"/>
    <mergeCell ref="UGH58:UGN58"/>
    <mergeCell ref="UGP58:UGV58"/>
    <mergeCell ref="UGX58:UHD58"/>
    <mergeCell ref="UHF58:UHL58"/>
    <mergeCell ref="UHN58:UHT58"/>
    <mergeCell ref="UHV58:UIB58"/>
    <mergeCell ref="UEL58:UER58"/>
    <mergeCell ref="UET58:UEZ58"/>
    <mergeCell ref="UFB58:UFH58"/>
    <mergeCell ref="UFJ58:UFP58"/>
    <mergeCell ref="UFR58:UFX58"/>
    <mergeCell ref="UFZ58:UGF58"/>
    <mergeCell ref="UCP58:UCV58"/>
    <mergeCell ref="UCX58:UDD58"/>
    <mergeCell ref="UDF58:UDL58"/>
    <mergeCell ref="UDN58:UDT58"/>
    <mergeCell ref="UDV58:UEB58"/>
    <mergeCell ref="UED58:UEJ58"/>
    <mergeCell ref="UAT58:UAZ58"/>
    <mergeCell ref="UBB58:UBH58"/>
    <mergeCell ref="UBJ58:UBP58"/>
    <mergeCell ref="UBR58:UBX58"/>
    <mergeCell ref="UBZ58:UCF58"/>
    <mergeCell ref="UCH58:UCN58"/>
    <mergeCell ref="TYX58:TZD58"/>
    <mergeCell ref="TZF58:TZL58"/>
    <mergeCell ref="TZN58:TZT58"/>
    <mergeCell ref="TZV58:UAB58"/>
    <mergeCell ref="UAD58:UAJ58"/>
    <mergeCell ref="UAL58:UAR58"/>
    <mergeCell ref="TXB58:TXH58"/>
    <mergeCell ref="TXJ58:TXP58"/>
    <mergeCell ref="TXR58:TXX58"/>
    <mergeCell ref="TXZ58:TYF58"/>
    <mergeCell ref="TYH58:TYN58"/>
    <mergeCell ref="TYP58:TYV58"/>
    <mergeCell ref="TVF58:TVL58"/>
    <mergeCell ref="TVN58:TVT58"/>
    <mergeCell ref="TVV58:TWB58"/>
    <mergeCell ref="TWD58:TWJ58"/>
    <mergeCell ref="TWL58:TWR58"/>
    <mergeCell ref="TWT58:TWZ58"/>
    <mergeCell ref="TTJ58:TTP58"/>
    <mergeCell ref="TTR58:TTX58"/>
    <mergeCell ref="TTZ58:TUF58"/>
    <mergeCell ref="TUH58:TUN58"/>
    <mergeCell ref="TUP58:TUV58"/>
    <mergeCell ref="TUX58:TVD58"/>
    <mergeCell ref="TRN58:TRT58"/>
    <mergeCell ref="TRV58:TSB58"/>
    <mergeCell ref="TSD58:TSJ58"/>
    <mergeCell ref="TSL58:TSR58"/>
    <mergeCell ref="TST58:TSZ58"/>
    <mergeCell ref="TTB58:TTH58"/>
    <mergeCell ref="TPR58:TPX58"/>
    <mergeCell ref="TPZ58:TQF58"/>
    <mergeCell ref="TQH58:TQN58"/>
    <mergeCell ref="TQP58:TQV58"/>
    <mergeCell ref="TQX58:TRD58"/>
    <mergeCell ref="TRF58:TRL58"/>
    <mergeCell ref="TNV58:TOB58"/>
    <mergeCell ref="TOD58:TOJ58"/>
    <mergeCell ref="TOL58:TOR58"/>
    <mergeCell ref="TOT58:TOZ58"/>
    <mergeCell ref="TPB58:TPH58"/>
    <mergeCell ref="TPJ58:TPP58"/>
    <mergeCell ref="TLZ58:TMF58"/>
    <mergeCell ref="TMH58:TMN58"/>
    <mergeCell ref="TMP58:TMV58"/>
    <mergeCell ref="TMX58:TND58"/>
    <mergeCell ref="TNF58:TNL58"/>
    <mergeCell ref="TNN58:TNT58"/>
    <mergeCell ref="TKD58:TKJ58"/>
    <mergeCell ref="TKL58:TKR58"/>
    <mergeCell ref="TKT58:TKZ58"/>
    <mergeCell ref="TLB58:TLH58"/>
    <mergeCell ref="TLJ58:TLP58"/>
    <mergeCell ref="TLR58:TLX58"/>
    <mergeCell ref="TIH58:TIN58"/>
    <mergeCell ref="TIP58:TIV58"/>
    <mergeCell ref="TIX58:TJD58"/>
    <mergeCell ref="TJF58:TJL58"/>
    <mergeCell ref="TJN58:TJT58"/>
    <mergeCell ref="TJV58:TKB58"/>
    <mergeCell ref="TGL58:TGR58"/>
    <mergeCell ref="TGT58:TGZ58"/>
    <mergeCell ref="THB58:THH58"/>
    <mergeCell ref="THJ58:THP58"/>
    <mergeCell ref="THR58:THX58"/>
    <mergeCell ref="THZ58:TIF58"/>
    <mergeCell ref="TEP58:TEV58"/>
    <mergeCell ref="TEX58:TFD58"/>
    <mergeCell ref="TFF58:TFL58"/>
    <mergeCell ref="TFN58:TFT58"/>
    <mergeCell ref="TFV58:TGB58"/>
    <mergeCell ref="TGD58:TGJ58"/>
    <mergeCell ref="TCT58:TCZ58"/>
    <mergeCell ref="TDB58:TDH58"/>
    <mergeCell ref="TDJ58:TDP58"/>
    <mergeCell ref="TDR58:TDX58"/>
    <mergeCell ref="TDZ58:TEF58"/>
    <mergeCell ref="TEH58:TEN58"/>
    <mergeCell ref="TAX58:TBD58"/>
    <mergeCell ref="TBF58:TBL58"/>
    <mergeCell ref="TBN58:TBT58"/>
    <mergeCell ref="TBV58:TCB58"/>
    <mergeCell ref="TCD58:TCJ58"/>
    <mergeCell ref="TCL58:TCR58"/>
    <mergeCell ref="SZB58:SZH58"/>
    <mergeCell ref="SZJ58:SZP58"/>
    <mergeCell ref="SZR58:SZX58"/>
    <mergeCell ref="SZZ58:TAF58"/>
    <mergeCell ref="TAH58:TAN58"/>
    <mergeCell ref="TAP58:TAV58"/>
    <mergeCell ref="SXF58:SXL58"/>
    <mergeCell ref="SXN58:SXT58"/>
    <mergeCell ref="SXV58:SYB58"/>
    <mergeCell ref="SYD58:SYJ58"/>
    <mergeCell ref="SYL58:SYR58"/>
    <mergeCell ref="SYT58:SYZ58"/>
    <mergeCell ref="SVJ58:SVP58"/>
    <mergeCell ref="SVR58:SVX58"/>
    <mergeCell ref="SVZ58:SWF58"/>
    <mergeCell ref="SWH58:SWN58"/>
    <mergeCell ref="SWP58:SWV58"/>
    <mergeCell ref="SWX58:SXD58"/>
    <mergeCell ref="STN58:STT58"/>
    <mergeCell ref="STV58:SUB58"/>
    <mergeCell ref="SUD58:SUJ58"/>
    <mergeCell ref="SUL58:SUR58"/>
    <mergeCell ref="SUT58:SUZ58"/>
    <mergeCell ref="SVB58:SVH58"/>
    <mergeCell ref="SRR58:SRX58"/>
    <mergeCell ref="SRZ58:SSF58"/>
    <mergeCell ref="SSH58:SSN58"/>
    <mergeCell ref="SSP58:SSV58"/>
    <mergeCell ref="SSX58:STD58"/>
    <mergeCell ref="STF58:STL58"/>
    <mergeCell ref="SPV58:SQB58"/>
    <mergeCell ref="SQD58:SQJ58"/>
    <mergeCell ref="SQL58:SQR58"/>
    <mergeCell ref="SQT58:SQZ58"/>
    <mergeCell ref="SRB58:SRH58"/>
    <mergeCell ref="SRJ58:SRP58"/>
    <mergeCell ref="SNZ58:SOF58"/>
    <mergeCell ref="SOH58:SON58"/>
    <mergeCell ref="SOP58:SOV58"/>
    <mergeCell ref="SOX58:SPD58"/>
    <mergeCell ref="SPF58:SPL58"/>
    <mergeCell ref="SPN58:SPT58"/>
    <mergeCell ref="SMD58:SMJ58"/>
    <mergeCell ref="SML58:SMR58"/>
    <mergeCell ref="SMT58:SMZ58"/>
    <mergeCell ref="SNB58:SNH58"/>
    <mergeCell ref="SNJ58:SNP58"/>
    <mergeCell ref="SNR58:SNX58"/>
    <mergeCell ref="SKH58:SKN58"/>
    <mergeCell ref="SKP58:SKV58"/>
    <mergeCell ref="SKX58:SLD58"/>
    <mergeCell ref="SLF58:SLL58"/>
    <mergeCell ref="SLN58:SLT58"/>
    <mergeCell ref="SLV58:SMB58"/>
    <mergeCell ref="SIL58:SIR58"/>
    <mergeCell ref="SIT58:SIZ58"/>
    <mergeCell ref="SJB58:SJH58"/>
    <mergeCell ref="SJJ58:SJP58"/>
    <mergeCell ref="SJR58:SJX58"/>
    <mergeCell ref="SJZ58:SKF58"/>
    <mergeCell ref="SGP58:SGV58"/>
    <mergeCell ref="SGX58:SHD58"/>
    <mergeCell ref="SHF58:SHL58"/>
    <mergeCell ref="SHN58:SHT58"/>
    <mergeCell ref="SHV58:SIB58"/>
    <mergeCell ref="SID58:SIJ58"/>
    <mergeCell ref="SET58:SEZ58"/>
    <mergeCell ref="SFB58:SFH58"/>
    <mergeCell ref="SFJ58:SFP58"/>
    <mergeCell ref="SFR58:SFX58"/>
    <mergeCell ref="SFZ58:SGF58"/>
    <mergeCell ref="SGH58:SGN58"/>
    <mergeCell ref="SCX58:SDD58"/>
    <mergeCell ref="SDF58:SDL58"/>
    <mergeCell ref="SDN58:SDT58"/>
    <mergeCell ref="SDV58:SEB58"/>
    <mergeCell ref="SED58:SEJ58"/>
    <mergeCell ref="SEL58:SER58"/>
    <mergeCell ref="SBB58:SBH58"/>
    <mergeCell ref="SBJ58:SBP58"/>
    <mergeCell ref="SBR58:SBX58"/>
    <mergeCell ref="SBZ58:SCF58"/>
    <mergeCell ref="SCH58:SCN58"/>
    <mergeCell ref="SCP58:SCV58"/>
    <mergeCell ref="RZF58:RZL58"/>
    <mergeCell ref="RZN58:RZT58"/>
    <mergeCell ref="RZV58:SAB58"/>
    <mergeCell ref="SAD58:SAJ58"/>
    <mergeCell ref="SAL58:SAR58"/>
    <mergeCell ref="SAT58:SAZ58"/>
    <mergeCell ref="RXJ58:RXP58"/>
    <mergeCell ref="RXR58:RXX58"/>
    <mergeCell ref="RXZ58:RYF58"/>
    <mergeCell ref="RYH58:RYN58"/>
    <mergeCell ref="RYP58:RYV58"/>
    <mergeCell ref="RYX58:RZD58"/>
    <mergeCell ref="RVN58:RVT58"/>
    <mergeCell ref="RVV58:RWB58"/>
    <mergeCell ref="RWD58:RWJ58"/>
    <mergeCell ref="RWL58:RWR58"/>
    <mergeCell ref="RWT58:RWZ58"/>
    <mergeCell ref="RXB58:RXH58"/>
    <mergeCell ref="RTR58:RTX58"/>
    <mergeCell ref="RTZ58:RUF58"/>
    <mergeCell ref="RUH58:RUN58"/>
    <mergeCell ref="RUP58:RUV58"/>
    <mergeCell ref="RUX58:RVD58"/>
    <mergeCell ref="RVF58:RVL58"/>
    <mergeCell ref="RRV58:RSB58"/>
    <mergeCell ref="RSD58:RSJ58"/>
    <mergeCell ref="RSL58:RSR58"/>
    <mergeCell ref="RST58:RSZ58"/>
    <mergeCell ref="RTB58:RTH58"/>
    <mergeCell ref="RTJ58:RTP58"/>
    <mergeCell ref="RPZ58:RQF58"/>
    <mergeCell ref="RQH58:RQN58"/>
    <mergeCell ref="RQP58:RQV58"/>
    <mergeCell ref="RQX58:RRD58"/>
    <mergeCell ref="RRF58:RRL58"/>
    <mergeCell ref="RRN58:RRT58"/>
    <mergeCell ref="ROD58:ROJ58"/>
    <mergeCell ref="ROL58:ROR58"/>
    <mergeCell ref="ROT58:ROZ58"/>
    <mergeCell ref="RPB58:RPH58"/>
    <mergeCell ref="RPJ58:RPP58"/>
    <mergeCell ref="RPR58:RPX58"/>
    <mergeCell ref="RMH58:RMN58"/>
    <mergeCell ref="RMP58:RMV58"/>
    <mergeCell ref="RMX58:RND58"/>
    <mergeCell ref="RNF58:RNL58"/>
    <mergeCell ref="RNN58:RNT58"/>
    <mergeCell ref="RNV58:ROB58"/>
    <mergeCell ref="RKL58:RKR58"/>
    <mergeCell ref="RKT58:RKZ58"/>
    <mergeCell ref="RLB58:RLH58"/>
    <mergeCell ref="RLJ58:RLP58"/>
    <mergeCell ref="RLR58:RLX58"/>
    <mergeCell ref="RLZ58:RMF58"/>
    <mergeCell ref="RIP58:RIV58"/>
    <mergeCell ref="RIX58:RJD58"/>
    <mergeCell ref="RJF58:RJL58"/>
    <mergeCell ref="RJN58:RJT58"/>
    <mergeCell ref="RJV58:RKB58"/>
    <mergeCell ref="RKD58:RKJ58"/>
    <mergeCell ref="RGT58:RGZ58"/>
    <mergeCell ref="RHB58:RHH58"/>
    <mergeCell ref="RHJ58:RHP58"/>
    <mergeCell ref="RHR58:RHX58"/>
    <mergeCell ref="RHZ58:RIF58"/>
    <mergeCell ref="RIH58:RIN58"/>
    <mergeCell ref="REX58:RFD58"/>
    <mergeCell ref="RFF58:RFL58"/>
    <mergeCell ref="RFN58:RFT58"/>
    <mergeCell ref="RFV58:RGB58"/>
    <mergeCell ref="RGD58:RGJ58"/>
    <mergeCell ref="RGL58:RGR58"/>
    <mergeCell ref="RDB58:RDH58"/>
    <mergeCell ref="RDJ58:RDP58"/>
    <mergeCell ref="RDR58:RDX58"/>
    <mergeCell ref="RDZ58:REF58"/>
    <mergeCell ref="REH58:REN58"/>
    <mergeCell ref="REP58:REV58"/>
    <mergeCell ref="RBF58:RBL58"/>
    <mergeCell ref="RBN58:RBT58"/>
    <mergeCell ref="RBV58:RCB58"/>
    <mergeCell ref="RCD58:RCJ58"/>
    <mergeCell ref="RCL58:RCR58"/>
    <mergeCell ref="RCT58:RCZ58"/>
    <mergeCell ref="QZJ58:QZP58"/>
    <mergeCell ref="QZR58:QZX58"/>
    <mergeCell ref="QZZ58:RAF58"/>
    <mergeCell ref="RAH58:RAN58"/>
    <mergeCell ref="RAP58:RAV58"/>
    <mergeCell ref="RAX58:RBD58"/>
    <mergeCell ref="QXN58:QXT58"/>
    <mergeCell ref="QXV58:QYB58"/>
    <mergeCell ref="QYD58:QYJ58"/>
    <mergeCell ref="QYL58:QYR58"/>
    <mergeCell ref="QYT58:QYZ58"/>
    <mergeCell ref="QZB58:QZH58"/>
    <mergeCell ref="QVR58:QVX58"/>
    <mergeCell ref="QVZ58:QWF58"/>
    <mergeCell ref="QWH58:QWN58"/>
    <mergeCell ref="QWP58:QWV58"/>
    <mergeCell ref="QWX58:QXD58"/>
    <mergeCell ref="QXF58:QXL58"/>
    <mergeCell ref="QTV58:QUB58"/>
    <mergeCell ref="QUD58:QUJ58"/>
    <mergeCell ref="QUL58:QUR58"/>
    <mergeCell ref="QUT58:QUZ58"/>
    <mergeCell ref="QVB58:QVH58"/>
    <mergeCell ref="QVJ58:QVP58"/>
    <mergeCell ref="QRZ58:QSF58"/>
    <mergeCell ref="QSH58:QSN58"/>
    <mergeCell ref="QSP58:QSV58"/>
    <mergeCell ref="QSX58:QTD58"/>
    <mergeCell ref="QTF58:QTL58"/>
    <mergeCell ref="QTN58:QTT58"/>
    <mergeCell ref="QQD58:QQJ58"/>
    <mergeCell ref="QQL58:QQR58"/>
    <mergeCell ref="QQT58:QQZ58"/>
    <mergeCell ref="QRB58:QRH58"/>
    <mergeCell ref="QRJ58:QRP58"/>
    <mergeCell ref="QRR58:QRX58"/>
    <mergeCell ref="QOH58:QON58"/>
    <mergeCell ref="QOP58:QOV58"/>
    <mergeCell ref="QOX58:QPD58"/>
    <mergeCell ref="QPF58:QPL58"/>
    <mergeCell ref="QPN58:QPT58"/>
    <mergeCell ref="QPV58:QQB58"/>
    <mergeCell ref="QML58:QMR58"/>
    <mergeCell ref="QMT58:QMZ58"/>
    <mergeCell ref="QNB58:QNH58"/>
    <mergeCell ref="QNJ58:QNP58"/>
    <mergeCell ref="QNR58:QNX58"/>
    <mergeCell ref="QNZ58:QOF58"/>
    <mergeCell ref="QKP58:QKV58"/>
    <mergeCell ref="QKX58:QLD58"/>
    <mergeCell ref="QLF58:QLL58"/>
    <mergeCell ref="QLN58:QLT58"/>
    <mergeCell ref="QLV58:QMB58"/>
    <mergeCell ref="QMD58:QMJ58"/>
    <mergeCell ref="QIT58:QIZ58"/>
    <mergeCell ref="QJB58:QJH58"/>
    <mergeCell ref="QJJ58:QJP58"/>
    <mergeCell ref="QJR58:QJX58"/>
    <mergeCell ref="QJZ58:QKF58"/>
    <mergeCell ref="QKH58:QKN58"/>
    <mergeCell ref="QGX58:QHD58"/>
    <mergeCell ref="QHF58:QHL58"/>
    <mergeCell ref="QHN58:QHT58"/>
    <mergeCell ref="QHV58:QIB58"/>
    <mergeCell ref="QID58:QIJ58"/>
    <mergeCell ref="QIL58:QIR58"/>
    <mergeCell ref="QFB58:QFH58"/>
    <mergeCell ref="QFJ58:QFP58"/>
    <mergeCell ref="QFR58:QFX58"/>
    <mergeCell ref="QFZ58:QGF58"/>
    <mergeCell ref="QGH58:QGN58"/>
    <mergeCell ref="QGP58:QGV58"/>
    <mergeCell ref="QDF58:QDL58"/>
    <mergeCell ref="QDN58:QDT58"/>
    <mergeCell ref="QDV58:QEB58"/>
    <mergeCell ref="QED58:QEJ58"/>
    <mergeCell ref="QEL58:QER58"/>
    <mergeCell ref="QET58:QEZ58"/>
    <mergeCell ref="QBJ58:QBP58"/>
    <mergeCell ref="QBR58:QBX58"/>
    <mergeCell ref="QBZ58:QCF58"/>
    <mergeCell ref="QCH58:QCN58"/>
    <mergeCell ref="QCP58:QCV58"/>
    <mergeCell ref="QCX58:QDD58"/>
    <mergeCell ref="PZN58:PZT58"/>
    <mergeCell ref="PZV58:QAB58"/>
    <mergeCell ref="QAD58:QAJ58"/>
    <mergeCell ref="QAL58:QAR58"/>
    <mergeCell ref="QAT58:QAZ58"/>
    <mergeCell ref="QBB58:QBH58"/>
    <mergeCell ref="PXR58:PXX58"/>
    <mergeCell ref="PXZ58:PYF58"/>
    <mergeCell ref="PYH58:PYN58"/>
    <mergeCell ref="PYP58:PYV58"/>
    <mergeCell ref="PYX58:PZD58"/>
    <mergeCell ref="PZF58:PZL58"/>
    <mergeCell ref="PVV58:PWB58"/>
    <mergeCell ref="PWD58:PWJ58"/>
    <mergeCell ref="PWL58:PWR58"/>
    <mergeCell ref="PWT58:PWZ58"/>
    <mergeCell ref="PXB58:PXH58"/>
    <mergeCell ref="PXJ58:PXP58"/>
    <mergeCell ref="PTZ58:PUF58"/>
    <mergeCell ref="PUH58:PUN58"/>
    <mergeCell ref="PUP58:PUV58"/>
    <mergeCell ref="PUX58:PVD58"/>
    <mergeCell ref="PVF58:PVL58"/>
    <mergeCell ref="PVN58:PVT58"/>
    <mergeCell ref="PSD58:PSJ58"/>
    <mergeCell ref="PSL58:PSR58"/>
    <mergeCell ref="PST58:PSZ58"/>
    <mergeCell ref="PTB58:PTH58"/>
    <mergeCell ref="PTJ58:PTP58"/>
    <mergeCell ref="PTR58:PTX58"/>
    <mergeCell ref="PQH58:PQN58"/>
    <mergeCell ref="PQP58:PQV58"/>
    <mergeCell ref="PQX58:PRD58"/>
    <mergeCell ref="PRF58:PRL58"/>
    <mergeCell ref="PRN58:PRT58"/>
    <mergeCell ref="PRV58:PSB58"/>
    <mergeCell ref="POL58:POR58"/>
    <mergeCell ref="POT58:POZ58"/>
    <mergeCell ref="PPB58:PPH58"/>
    <mergeCell ref="PPJ58:PPP58"/>
    <mergeCell ref="PPR58:PPX58"/>
    <mergeCell ref="PPZ58:PQF58"/>
    <mergeCell ref="PMP58:PMV58"/>
    <mergeCell ref="PMX58:PND58"/>
    <mergeCell ref="PNF58:PNL58"/>
    <mergeCell ref="PNN58:PNT58"/>
    <mergeCell ref="PNV58:POB58"/>
    <mergeCell ref="POD58:POJ58"/>
    <mergeCell ref="PKT58:PKZ58"/>
    <mergeCell ref="PLB58:PLH58"/>
    <mergeCell ref="PLJ58:PLP58"/>
    <mergeCell ref="PLR58:PLX58"/>
    <mergeCell ref="PLZ58:PMF58"/>
    <mergeCell ref="PMH58:PMN58"/>
    <mergeCell ref="PIX58:PJD58"/>
    <mergeCell ref="PJF58:PJL58"/>
    <mergeCell ref="PJN58:PJT58"/>
    <mergeCell ref="PJV58:PKB58"/>
    <mergeCell ref="PKD58:PKJ58"/>
    <mergeCell ref="PKL58:PKR58"/>
    <mergeCell ref="PHB58:PHH58"/>
    <mergeCell ref="PHJ58:PHP58"/>
    <mergeCell ref="PHR58:PHX58"/>
    <mergeCell ref="PHZ58:PIF58"/>
    <mergeCell ref="PIH58:PIN58"/>
    <mergeCell ref="PIP58:PIV58"/>
    <mergeCell ref="PFF58:PFL58"/>
    <mergeCell ref="PFN58:PFT58"/>
    <mergeCell ref="PFV58:PGB58"/>
    <mergeCell ref="PGD58:PGJ58"/>
    <mergeCell ref="PGL58:PGR58"/>
    <mergeCell ref="PGT58:PGZ58"/>
    <mergeCell ref="PDJ58:PDP58"/>
    <mergeCell ref="PDR58:PDX58"/>
    <mergeCell ref="PDZ58:PEF58"/>
    <mergeCell ref="PEH58:PEN58"/>
    <mergeCell ref="PEP58:PEV58"/>
    <mergeCell ref="PEX58:PFD58"/>
    <mergeCell ref="PBN58:PBT58"/>
    <mergeCell ref="PBV58:PCB58"/>
    <mergeCell ref="PCD58:PCJ58"/>
    <mergeCell ref="PCL58:PCR58"/>
    <mergeCell ref="PCT58:PCZ58"/>
    <mergeCell ref="PDB58:PDH58"/>
    <mergeCell ref="OZR58:OZX58"/>
    <mergeCell ref="OZZ58:PAF58"/>
    <mergeCell ref="PAH58:PAN58"/>
    <mergeCell ref="PAP58:PAV58"/>
    <mergeCell ref="PAX58:PBD58"/>
    <mergeCell ref="PBF58:PBL58"/>
    <mergeCell ref="OXV58:OYB58"/>
    <mergeCell ref="OYD58:OYJ58"/>
    <mergeCell ref="OYL58:OYR58"/>
    <mergeCell ref="OYT58:OYZ58"/>
    <mergeCell ref="OZB58:OZH58"/>
    <mergeCell ref="OZJ58:OZP58"/>
    <mergeCell ref="OVZ58:OWF58"/>
    <mergeCell ref="OWH58:OWN58"/>
    <mergeCell ref="OWP58:OWV58"/>
    <mergeCell ref="OWX58:OXD58"/>
    <mergeCell ref="OXF58:OXL58"/>
    <mergeCell ref="OXN58:OXT58"/>
    <mergeCell ref="OUD58:OUJ58"/>
    <mergeCell ref="OUL58:OUR58"/>
    <mergeCell ref="OUT58:OUZ58"/>
    <mergeCell ref="OVB58:OVH58"/>
    <mergeCell ref="OVJ58:OVP58"/>
    <mergeCell ref="OVR58:OVX58"/>
    <mergeCell ref="OSH58:OSN58"/>
    <mergeCell ref="OSP58:OSV58"/>
    <mergeCell ref="OSX58:OTD58"/>
    <mergeCell ref="OTF58:OTL58"/>
    <mergeCell ref="OTN58:OTT58"/>
    <mergeCell ref="OTV58:OUB58"/>
    <mergeCell ref="OQL58:OQR58"/>
    <mergeCell ref="OQT58:OQZ58"/>
    <mergeCell ref="ORB58:ORH58"/>
    <mergeCell ref="ORJ58:ORP58"/>
    <mergeCell ref="ORR58:ORX58"/>
    <mergeCell ref="ORZ58:OSF58"/>
    <mergeCell ref="OOP58:OOV58"/>
    <mergeCell ref="OOX58:OPD58"/>
    <mergeCell ref="OPF58:OPL58"/>
    <mergeCell ref="OPN58:OPT58"/>
    <mergeCell ref="OPV58:OQB58"/>
    <mergeCell ref="OQD58:OQJ58"/>
    <mergeCell ref="OMT58:OMZ58"/>
    <mergeCell ref="ONB58:ONH58"/>
    <mergeCell ref="ONJ58:ONP58"/>
    <mergeCell ref="ONR58:ONX58"/>
    <mergeCell ref="ONZ58:OOF58"/>
    <mergeCell ref="OOH58:OON58"/>
    <mergeCell ref="OKX58:OLD58"/>
    <mergeCell ref="OLF58:OLL58"/>
    <mergeCell ref="OLN58:OLT58"/>
    <mergeCell ref="OLV58:OMB58"/>
    <mergeCell ref="OMD58:OMJ58"/>
    <mergeCell ref="OML58:OMR58"/>
    <mergeCell ref="OJB58:OJH58"/>
    <mergeCell ref="OJJ58:OJP58"/>
    <mergeCell ref="OJR58:OJX58"/>
    <mergeCell ref="OJZ58:OKF58"/>
    <mergeCell ref="OKH58:OKN58"/>
    <mergeCell ref="OKP58:OKV58"/>
    <mergeCell ref="OHF58:OHL58"/>
    <mergeCell ref="OHN58:OHT58"/>
    <mergeCell ref="OHV58:OIB58"/>
    <mergeCell ref="OID58:OIJ58"/>
    <mergeCell ref="OIL58:OIR58"/>
    <mergeCell ref="OIT58:OIZ58"/>
    <mergeCell ref="OFJ58:OFP58"/>
    <mergeCell ref="OFR58:OFX58"/>
    <mergeCell ref="OFZ58:OGF58"/>
    <mergeCell ref="OGH58:OGN58"/>
    <mergeCell ref="OGP58:OGV58"/>
    <mergeCell ref="OGX58:OHD58"/>
    <mergeCell ref="ODN58:ODT58"/>
    <mergeCell ref="ODV58:OEB58"/>
    <mergeCell ref="OED58:OEJ58"/>
    <mergeCell ref="OEL58:OER58"/>
    <mergeCell ref="OET58:OEZ58"/>
    <mergeCell ref="OFB58:OFH58"/>
    <mergeCell ref="OBR58:OBX58"/>
    <mergeCell ref="OBZ58:OCF58"/>
    <mergeCell ref="OCH58:OCN58"/>
    <mergeCell ref="OCP58:OCV58"/>
    <mergeCell ref="OCX58:ODD58"/>
    <mergeCell ref="ODF58:ODL58"/>
    <mergeCell ref="NZV58:OAB58"/>
    <mergeCell ref="OAD58:OAJ58"/>
    <mergeCell ref="OAL58:OAR58"/>
    <mergeCell ref="OAT58:OAZ58"/>
    <mergeCell ref="OBB58:OBH58"/>
    <mergeCell ref="OBJ58:OBP58"/>
    <mergeCell ref="NXZ58:NYF58"/>
    <mergeCell ref="NYH58:NYN58"/>
    <mergeCell ref="NYP58:NYV58"/>
    <mergeCell ref="NYX58:NZD58"/>
    <mergeCell ref="NZF58:NZL58"/>
    <mergeCell ref="NZN58:NZT58"/>
    <mergeCell ref="NWD58:NWJ58"/>
    <mergeCell ref="NWL58:NWR58"/>
    <mergeCell ref="NWT58:NWZ58"/>
    <mergeCell ref="NXB58:NXH58"/>
    <mergeCell ref="NXJ58:NXP58"/>
    <mergeCell ref="NXR58:NXX58"/>
    <mergeCell ref="NUH58:NUN58"/>
    <mergeCell ref="NUP58:NUV58"/>
    <mergeCell ref="NUX58:NVD58"/>
    <mergeCell ref="NVF58:NVL58"/>
    <mergeCell ref="NVN58:NVT58"/>
    <mergeCell ref="NVV58:NWB58"/>
    <mergeCell ref="NSL58:NSR58"/>
    <mergeCell ref="NST58:NSZ58"/>
    <mergeCell ref="NTB58:NTH58"/>
    <mergeCell ref="NTJ58:NTP58"/>
    <mergeCell ref="NTR58:NTX58"/>
    <mergeCell ref="NTZ58:NUF58"/>
    <mergeCell ref="NQP58:NQV58"/>
    <mergeCell ref="NQX58:NRD58"/>
    <mergeCell ref="NRF58:NRL58"/>
    <mergeCell ref="NRN58:NRT58"/>
    <mergeCell ref="NRV58:NSB58"/>
    <mergeCell ref="NSD58:NSJ58"/>
    <mergeCell ref="NOT58:NOZ58"/>
    <mergeCell ref="NPB58:NPH58"/>
    <mergeCell ref="NPJ58:NPP58"/>
    <mergeCell ref="NPR58:NPX58"/>
    <mergeCell ref="NPZ58:NQF58"/>
    <mergeCell ref="NQH58:NQN58"/>
    <mergeCell ref="NMX58:NND58"/>
    <mergeCell ref="NNF58:NNL58"/>
    <mergeCell ref="NNN58:NNT58"/>
    <mergeCell ref="NNV58:NOB58"/>
    <mergeCell ref="NOD58:NOJ58"/>
    <mergeCell ref="NOL58:NOR58"/>
    <mergeCell ref="NLB58:NLH58"/>
    <mergeCell ref="NLJ58:NLP58"/>
    <mergeCell ref="NLR58:NLX58"/>
    <mergeCell ref="NLZ58:NMF58"/>
    <mergeCell ref="NMH58:NMN58"/>
    <mergeCell ref="NMP58:NMV58"/>
    <mergeCell ref="NJF58:NJL58"/>
    <mergeCell ref="NJN58:NJT58"/>
    <mergeCell ref="NJV58:NKB58"/>
    <mergeCell ref="NKD58:NKJ58"/>
    <mergeCell ref="NKL58:NKR58"/>
    <mergeCell ref="NKT58:NKZ58"/>
    <mergeCell ref="NHJ58:NHP58"/>
    <mergeCell ref="NHR58:NHX58"/>
    <mergeCell ref="NHZ58:NIF58"/>
    <mergeCell ref="NIH58:NIN58"/>
    <mergeCell ref="NIP58:NIV58"/>
    <mergeCell ref="NIX58:NJD58"/>
    <mergeCell ref="NFN58:NFT58"/>
    <mergeCell ref="NFV58:NGB58"/>
    <mergeCell ref="NGD58:NGJ58"/>
    <mergeCell ref="NGL58:NGR58"/>
    <mergeCell ref="NGT58:NGZ58"/>
    <mergeCell ref="NHB58:NHH58"/>
    <mergeCell ref="NDR58:NDX58"/>
    <mergeCell ref="NDZ58:NEF58"/>
    <mergeCell ref="NEH58:NEN58"/>
    <mergeCell ref="NEP58:NEV58"/>
    <mergeCell ref="NEX58:NFD58"/>
    <mergeCell ref="NFF58:NFL58"/>
    <mergeCell ref="NBV58:NCB58"/>
    <mergeCell ref="NCD58:NCJ58"/>
    <mergeCell ref="NCL58:NCR58"/>
    <mergeCell ref="NCT58:NCZ58"/>
    <mergeCell ref="NDB58:NDH58"/>
    <mergeCell ref="NDJ58:NDP58"/>
    <mergeCell ref="MZZ58:NAF58"/>
    <mergeCell ref="NAH58:NAN58"/>
    <mergeCell ref="NAP58:NAV58"/>
    <mergeCell ref="NAX58:NBD58"/>
    <mergeCell ref="NBF58:NBL58"/>
    <mergeCell ref="NBN58:NBT58"/>
    <mergeCell ref="MYD58:MYJ58"/>
    <mergeCell ref="MYL58:MYR58"/>
    <mergeCell ref="MYT58:MYZ58"/>
    <mergeCell ref="MZB58:MZH58"/>
    <mergeCell ref="MZJ58:MZP58"/>
    <mergeCell ref="MZR58:MZX58"/>
    <mergeCell ref="MWH58:MWN58"/>
    <mergeCell ref="MWP58:MWV58"/>
    <mergeCell ref="MWX58:MXD58"/>
    <mergeCell ref="MXF58:MXL58"/>
    <mergeCell ref="MXN58:MXT58"/>
    <mergeCell ref="MXV58:MYB58"/>
    <mergeCell ref="MUL58:MUR58"/>
    <mergeCell ref="MUT58:MUZ58"/>
    <mergeCell ref="MVB58:MVH58"/>
    <mergeCell ref="MVJ58:MVP58"/>
    <mergeCell ref="MVR58:MVX58"/>
    <mergeCell ref="MVZ58:MWF58"/>
    <mergeCell ref="MSP58:MSV58"/>
    <mergeCell ref="MSX58:MTD58"/>
    <mergeCell ref="MTF58:MTL58"/>
    <mergeCell ref="MTN58:MTT58"/>
    <mergeCell ref="MTV58:MUB58"/>
    <mergeCell ref="MUD58:MUJ58"/>
    <mergeCell ref="MQT58:MQZ58"/>
    <mergeCell ref="MRB58:MRH58"/>
    <mergeCell ref="MRJ58:MRP58"/>
    <mergeCell ref="MRR58:MRX58"/>
    <mergeCell ref="MRZ58:MSF58"/>
    <mergeCell ref="MSH58:MSN58"/>
    <mergeCell ref="MOX58:MPD58"/>
    <mergeCell ref="MPF58:MPL58"/>
    <mergeCell ref="MPN58:MPT58"/>
    <mergeCell ref="MPV58:MQB58"/>
    <mergeCell ref="MQD58:MQJ58"/>
    <mergeCell ref="MQL58:MQR58"/>
    <mergeCell ref="MNB58:MNH58"/>
    <mergeCell ref="MNJ58:MNP58"/>
    <mergeCell ref="MNR58:MNX58"/>
    <mergeCell ref="MNZ58:MOF58"/>
    <mergeCell ref="MOH58:MON58"/>
    <mergeCell ref="MOP58:MOV58"/>
    <mergeCell ref="MLF58:MLL58"/>
    <mergeCell ref="MLN58:MLT58"/>
    <mergeCell ref="MLV58:MMB58"/>
    <mergeCell ref="MMD58:MMJ58"/>
    <mergeCell ref="MML58:MMR58"/>
    <mergeCell ref="MMT58:MMZ58"/>
    <mergeCell ref="MJJ58:MJP58"/>
    <mergeCell ref="MJR58:MJX58"/>
    <mergeCell ref="MJZ58:MKF58"/>
    <mergeCell ref="MKH58:MKN58"/>
    <mergeCell ref="MKP58:MKV58"/>
    <mergeCell ref="MKX58:MLD58"/>
    <mergeCell ref="MHN58:MHT58"/>
    <mergeCell ref="MHV58:MIB58"/>
    <mergeCell ref="MID58:MIJ58"/>
    <mergeCell ref="MIL58:MIR58"/>
    <mergeCell ref="MIT58:MIZ58"/>
    <mergeCell ref="MJB58:MJH58"/>
    <mergeCell ref="MFR58:MFX58"/>
    <mergeCell ref="MFZ58:MGF58"/>
    <mergeCell ref="MGH58:MGN58"/>
    <mergeCell ref="MGP58:MGV58"/>
    <mergeCell ref="MGX58:MHD58"/>
    <mergeCell ref="MHF58:MHL58"/>
    <mergeCell ref="MDV58:MEB58"/>
    <mergeCell ref="MED58:MEJ58"/>
    <mergeCell ref="MEL58:MER58"/>
    <mergeCell ref="MET58:MEZ58"/>
    <mergeCell ref="MFB58:MFH58"/>
    <mergeCell ref="MFJ58:MFP58"/>
    <mergeCell ref="MBZ58:MCF58"/>
    <mergeCell ref="MCH58:MCN58"/>
    <mergeCell ref="MCP58:MCV58"/>
    <mergeCell ref="MCX58:MDD58"/>
    <mergeCell ref="MDF58:MDL58"/>
    <mergeCell ref="MDN58:MDT58"/>
    <mergeCell ref="MAD58:MAJ58"/>
    <mergeCell ref="MAL58:MAR58"/>
    <mergeCell ref="MAT58:MAZ58"/>
    <mergeCell ref="MBB58:MBH58"/>
    <mergeCell ref="MBJ58:MBP58"/>
    <mergeCell ref="MBR58:MBX58"/>
    <mergeCell ref="LYH58:LYN58"/>
    <mergeCell ref="LYP58:LYV58"/>
    <mergeCell ref="LYX58:LZD58"/>
    <mergeCell ref="LZF58:LZL58"/>
    <mergeCell ref="LZN58:LZT58"/>
    <mergeCell ref="LZV58:MAB58"/>
    <mergeCell ref="LWL58:LWR58"/>
    <mergeCell ref="LWT58:LWZ58"/>
    <mergeCell ref="LXB58:LXH58"/>
    <mergeCell ref="LXJ58:LXP58"/>
    <mergeCell ref="LXR58:LXX58"/>
    <mergeCell ref="LXZ58:LYF58"/>
    <mergeCell ref="LUP58:LUV58"/>
    <mergeCell ref="LUX58:LVD58"/>
    <mergeCell ref="LVF58:LVL58"/>
    <mergeCell ref="LVN58:LVT58"/>
    <mergeCell ref="LVV58:LWB58"/>
    <mergeCell ref="LWD58:LWJ58"/>
    <mergeCell ref="LST58:LSZ58"/>
    <mergeCell ref="LTB58:LTH58"/>
    <mergeCell ref="LTJ58:LTP58"/>
    <mergeCell ref="LTR58:LTX58"/>
    <mergeCell ref="LTZ58:LUF58"/>
    <mergeCell ref="LUH58:LUN58"/>
    <mergeCell ref="LQX58:LRD58"/>
    <mergeCell ref="LRF58:LRL58"/>
    <mergeCell ref="LRN58:LRT58"/>
    <mergeCell ref="LRV58:LSB58"/>
    <mergeCell ref="LSD58:LSJ58"/>
    <mergeCell ref="LSL58:LSR58"/>
    <mergeCell ref="LPB58:LPH58"/>
    <mergeCell ref="LPJ58:LPP58"/>
    <mergeCell ref="LPR58:LPX58"/>
    <mergeCell ref="LPZ58:LQF58"/>
    <mergeCell ref="LQH58:LQN58"/>
    <mergeCell ref="LQP58:LQV58"/>
    <mergeCell ref="LNF58:LNL58"/>
    <mergeCell ref="LNN58:LNT58"/>
    <mergeCell ref="LNV58:LOB58"/>
    <mergeCell ref="LOD58:LOJ58"/>
    <mergeCell ref="LOL58:LOR58"/>
    <mergeCell ref="LOT58:LOZ58"/>
    <mergeCell ref="LLJ58:LLP58"/>
    <mergeCell ref="LLR58:LLX58"/>
    <mergeCell ref="LLZ58:LMF58"/>
    <mergeCell ref="LMH58:LMN58"/>
    <mergeCell ref="LMP58:LMV58"/>
    <mergeCell ref="LMX58:LND58"/>
    <mergeCell ref="LJN58:LJT58"/>
    <mergeCell ref="LJV58:LKB58"/>
    <mergeCell ref="LKD58:LKJ58"/>
    <mergeCell ref="LKL58:LKR58"/>
    <mergeCell ref="LKT58:LKZ58"/>
    <mergeCell ref="LLB58:LLH58"/>
    <mergeCell ref="LHR58:LHX58"/>
    <mergeCell ref="LHZ58:LIF58"/>
    <mergeCell ref="LIH58:LIN58"/>
    <mergeCell ref="LIP58:LIV58"/>
    <mergeCell ref="LIX58:LJD58"/>
    <mergeCell ref="LJF58:LJL58"/>
    <mergeCell ref="LFV58:LGB58"/>
    <mergeCell ref="LGD58:LGJ58"/>
    <mergeCell ref="LGL58:LGR58"/>
    <mergeCell ref="LGT58:LGZ58"/>
    <mergeCell ref="LHB58:LHH58"/>
    <mergeCell ref="LHJ58:LHP58"/>
    <mergeCell ref="LDZ58:LEF58"/>
    <mergeCell ref="LEH58:LEN58"/>
    <mergeCell ref="LEP58:LEV58"/>
    <mergeCell ref="LEX58:LFD58"/>
    <mergeCell ref="LFF58:LFL58"/>
    <mergeCell ref="LFN58:LFT58"/>
    <mergeCell ref="LCD58:LCJ58"/>
    <mergeCell ref="LCL58:LCR58"/>
    <mergeCell ref="LCT58:LCZ58"/>
    <mergeCell ref="LDB58:LDH58"/>
    <mergeCell ref="LDJ58:LDP58"/>
    <mergeCell ref="LDR58:LDX58"/>
    <mergeCell ref="LAH58:LAN58"/>
    <mergeCell ref="LAP58:LAV58"/>
    <mergeCell ref="LAX58:LBD58"/>
    <mergeCell ref="LBF58:LBL58"/>
    <mergeCell ref="LBN58:LBT58"/>
    <mergeCell ref="LBV58:LCB58"/>
    <mergeCell ref="KYL58:KYR58"/>
    <mergeCell ref="KYT58:KYZ58"/>
    <mergeCell ref="KZB58:KZH58"/>
    <mergeCell ref="KZJ58:KZP58"/>
    <mergeCell ref="KZR58:KZX58"/>
    <mergeCell ref="KZZ58:LAF58"/>
    <mergeCell ref="KWP58:KWV58"/>
    <mergeCell ref="KWX58:KXD58"/>
    <mergeCell ref="KXF58:KXL58"/>
    <mergeCell ref="KXN58:KXT58"/>
    <mergeCell ref="KXV58:KYB58"/>
    <mergeCell ref="KYD58:KYJ58"/>
    <mergeCell ref="KUT58:KUZ58"/>
    <mergeCell ref="KVB58:KVH58"/>
    <mergeCell ref="KVJ58:KVP58"/>
    <mergeCell ref="KVR58:KVX58"/>
    <mergeCell ref="KVZ58:KWF58"/>
    <mergeCell ref="KWH58:KWN58"/>
    <mergeCell ref="KSX58:KTD58"/>
    <mergeCell ref="KTF58:KTL58"/>
    <mergeCell ref="KTN58:KTT58"/>
    <mergeCell ref="KTV58:KUB58"/>
    <mergeCell ref="KUD58:KUJ58"/>
    <mergeCell ref="KUL58:KUR58"/>
    <mergeCell ref="KRB58:KRH58"/>
    <mergeCell ref="KRJ58:KRP58"/>
    <mergeCell ref="KRR58:KRX58"/>
    <mergeCell ref="KRZ58:KSF58"/>
    <mergeCell ref="KSH58:KSN58"/>
    <mergeCell ref="KSP58:KSV58"/>
    <mergeCell ref="KPF58:KPL58"/>
    <mergeCell ref="KPN58:KPT58"/>
    <mergeCell ref="KPV58:KQB58"/>
    <mergeCell ref="KQD58:KQJ58"/>
    <mergeCell ref="KQL58:KQR58"/>
    <mergeCell ref="KQT58:KQZ58"/>
    <mergeCell ref="KNJ58:KNP58"/>
    <mergeCell ref="KNR58:KNX58"/>
    <mergeCell ref="KNZ58:KOF58"/>
    <mergeCell ref="KOH58:KON58"/>
    <mergeCell ref="KOP58:KOV58"/>
    <mergeCell ref="KOX58:KPD58"/>
    <mergeCell ref="KLN58:KLT58"/>
    <mergeCell ref="KLV58:KMB58"/>
    <mergeCell ref="KMD58:KMJ58"/>
    <mergeCell ref="KML58:KMR58"/>
    <mergeCell ref="KMT58:KMZ58"/>
    <mergeCell ref="KNB58:KNH58"/>
    <mergeCell ref="KJR58:KJX58"/>
    <mergeCell ref="KJZ58:KKF58"/>
    <mergeCell ref="KKH58:KKN58"/>
    <mergeCell ref="KKP58:KKV58"/>
    <mergeCell ref="KKX58:KLD58"/>
    <mergeCell ref="KLF58:KLL58"/>
    <mergeCell ref="KHV58:KIB58"/>
    <mergeCell ref="KID58:KIJ58"/>
    <mergeCell ref="KIL58:KIR58"/>
    <mergeCell ref="KIT58:KIZ58"/>
    <mergeCell ref="KJB58:KJH58"/>
    <mergeCell ref="KJJ58:KJP58"/>
    <mergeCell ref="KFZ58:KGF58"/>
    <mergeCell ref="KGH58:KGN58"/>
    <mergeCell ref="KGP58:KGV58"/>
    <mergeCell ref="KGX58:KHD58"/>
    <mergeCell ref="KHF58:KHL58"/>
    <mergeCell ref="KHN58:KHT58"/>
    <mergeCell ref="KED58:KEJ58"/>
    <mergeCell ref="KEL58:KER58"/>
    <mergeCell ref="KET58:KEZ58"/>
    <mergeCell ref="KFB58:KFH58"/>
    <mergeCell ref="KFJ58:KFP58"/>
    <mergeCell ref="KFR58:KFX58"/>
    <mergeCell ref="KCH58:KCN58"/>
    <mergeCell ref="KCP58:KCV58"/>
    <mergeCell ref="KCX58:KDD58"/>
    <mergeCell ref="KDF58:KDL58"/>
    <mergeCell ref="KDN58:KDT58"/>
    <mergeCell ref="KDV58:KEB58"/>
    <mergeCell ref="KAL58:KAR58"/>
    <mergeCell ref="KAT58:KAZ58"/>
    <mergeCell ref="KBB58:KBH58"/>
    <mergeCell ref="KBJ58:KBP58"/>
    <mergeCell ref="KBR58:KBX58"/>
    <mergeCell ref="KBZ58:KCF58"/>
    <mergeCell ref="JYP58:JYV58"/>
    <mergeCell ref="JYX58:JZD58"/>
    <mergeCell ref="JZF58:JZL58"/>
    <mergeCell ref="JZN58:JZT58"/>
    <mergeCell ref="JZV58:KAB58"/>
    <mergeCell ref="KAD58:KAJ58"/>
    <mergeCell ref="JWT58:JWZ58"/>
    <mergeCell ref="JXB58:JXH58"/>
    <mergeCell ref="JXJ58:JXP58"/>
    <mergeCell ref="JXR58:JXX58"/>
    <mergeCell ref="JXZ58:JYF58"/>
    <mergeCell ref="JYH58:JYN58"/>
    <mergeCell ref="JUX58:JVD58"/>
    <mergeCell ref="JVF58:JVL58"/>
    <mergeCell ref="JVN58:JVT58"/>
    <mergeCell ref="JVV58:JWB58"/>
    <mergeCell ref="JWD58:JWJ58"/>
    <mergeCell ref="JWL58:JWR58"/>
    <mergeCell ref="JTB58:JTH58"/>
    <mergeCell ref="JTJ58:JTP58"/>
    <mergeCell ref="JTR58:JTX58"/>
    <mergeCell ref="JTZ58:JUF58"/>
    <mergeCell ref="JUH58:JUN58"/>
    <mergeCell ref="JUP58:JUV58"/>
    <mergeCell ref="JRF58:JRL58"/>
    <mergeCell ref="JRN58:JRT58"/>
    <mergeCell ref="JRV58:JSB58"/>
    <mergeCell ref="JSD58:JSJ58"/>
    <mergeCell ref="JSL58:JSR58"/>
    <mergeCell ref="JST58:JSZ58"/>
    <mergeCell ref="JPJ58:JPP58"/>
    <mergeCell ref="JPR58:JPX58"/>
    <mergeCell ref="JPZ58:JQF58"/>
    <mergeCell ref="JQH58:JQN58"/>
    <mergeCell ref="JQP58:JQV58"/>
    <mergeCell ref="JQX58:JRD58"/>
    <mergeCell ref="JNN58:JNT58"/>
    <mergeCell ref="JNV58:JOB58"/>
    <mergeCell ref="JOD58:JOJ58"/>
    <mergeCell ref="JOL58:JOR58"/>
    <mergeCell ref="JOT58:JOZ58"/>
    <mergeCell ref="JPB58:JPH58"/>
    <mergeCell ref="JLR58:JLX58"/>
    <mergeCell ref="JLZ58:JMF58"/>
    <mergeCell ref="JMH58:JMN58"/>
    <mergeCell ref="JMP58:JMV58"/>
    <mergeCell ref="JMX58:JND58"/>
    <mergeCell ref="JNF58:JNL58"/>
    <mergeCell ref="JJV58:JKB58"/>
    <mergeCell ref="JKD58:JKJ58"/>
    <mergeCell ref="JKL58:JKR58"/>
    <mergeCell ref="JKT58:JKZ58"/>
    <mergeCell ref="JLB58:JLH58"/>
    <mergeCell ref="JLJ58:JLP58"/>
    <mergeCell ref="JHZ58:JIF58"/>
    <mergeCell ref="JIH58:JIN58"/>
    <mergeCell ref="JIP58:JIV58"/>
    <mergeCell ref="JIX58:JJD58"/>
    <mergeCell ref="JJF58:JJL58"/>
    <mergeCell ref="JJN58:JJT58"/>
    <mergeCell ref="JGD58:JGJ58"/>
    <mergeCell ref="JGL58:JGR58"/>
    <mergeCell ref="JGT58:JGZ58"/>
    <mergeCell ref="JHB58:JHH58"/>
    <mergeCell ref="JHJ58:JHP58"/>
    <mergeCell ref="JHR58:JHX58"/>
    <mergeCell ref="JEH58:JEN58"/>
    <mergeCell ref="JEP58:JEV58"/>
    <mergeCell ref="JEX58:JFD58"/>
    <mergeCell ref="JFF58:JFL58"/>
    <mergeCell ref="JFN58:JFT58"/>
    <mergeCell ref="JFV58:JGB58"/>
    <mergeCell ref="JCL58:JCR58"/>
    <mergeCell ref="JCT58:JCZ58"/>
    <mergeCell ref="JDB58:JDH58"/>
    <mergeCell ref="JDJ58:JDP58"/>
    <mergeCell ref="JDR58:JDX58"/>
    <mergeCell ref="JDZ58:JEF58"/>
    <mergeCell ref="JAP58:JAV58"/>
    <mergeCell ref="JAX58:JBD58"/>
    <mergeCell ref="JBF58:JBL58"/>
    <mergeCell ref="JBN58:JBT58"/>
    <mergeCell ref="JBV58:JCB58"/>
    <mergeCell ref="JCD58:JCJ58"/>
    <mergeCell ref="IYT58:IYZ58"/>
    <mergeCell ref="IZB58:IZH58"/>
    <mergeCell ref="IZJ58:IZP58"/>
    <mergeCell ref="IZR58:IZX58"/>
    <mergeCell ref="IZZ58:JAF58"/>
    <mergeCell ref="JAH58:JAN58"/>
    <mergeCell ref="IWX58:IXD58"/>
    <mergeCell ref="IXF58:IXL58"/>
    <mergeCell ref="IXN58:IXT58"/>
    <mergeCell ref="IXV58:IYB58"/>
    <mergeCell ref="IYD58:IYJ58"/>
    <mergeCell ref="IYL58:IYR58"/>
    <mergeCell ref="IVB58:IVH58"/>
    <mergeCell ref="IVJ58:IVP58"/>
    <mergeCell ref="IVR58:IVX58"/>
    <mergeCell ref="IVZ58:IWF58"/>
    <mergeCell ref="IWH58:IWN58"/>
    <mergeCell ref="IWP58:IWV58"/>
    <mergeCell ref="ITF58:ITL58"/>
    <mergeCell ref="ITN58:ITT58"/>
    <mergeCell ref="ITV58:IUB58"/>
    <mergeCell ref="IUD58:IUJ58"/>
    <mergeCell ref="IUL58:IUR58"/>
    <mergeCell ref="IUT58:IUZ58"/>
    <mergeCell ref="IRJ58:IRP58"/>
    <mergeCell ref="IRR58:IRX58"/>
    <mergeCell ref="IRZ58:ISF58"/>
    <mergeCell ref="ISH58:ISN58"/>
    <mergeCell ref="ISP58:ISV58"/>
    <mergeCell ref="ISX58:ITD58"/>
    <mergeCell ref="IPN58:IPT58"/>
    <mergeCell ref="IPV58:IQB58"/>
    <mergeCell ref="IQD58:IQJ58"/>
    <mergeCell ref="IQL58:IQR58"/>
    <mergeCell ref="IQT58:IQZ58"/>
    <mergeCell ref="IRB58:IRH58"/>
    <mergeCell ref="INR58:INX58"/>
    <mergeCell ref="INZ58:IOF58"/>
    <mergeCell ref="IOH58:ION58"/>
    <mergeCell ref="IOP58:IOV58"/>
    <mergeCell ref="IOX58:IPD58"/>
    <mergeCell ref="IPF58:IPL58"/>
    <mergeCell ref="ILV58:IMB58"/>
    <mergeCell ref="IMD58:IMJ58"/>
    <mergeCell ref="IML58:IMR58"/>
    <mergeCell ref="IMT58:IMZ58"/>
    <mergeCell ref="INB58:INH58"/>
    <mergeCell ref="INJ58:INP58"/>
    <mergeCell ref="IJZ58:IKF58"/>
    <mergeCell ref="IKH58:IKN58"/>
    <mergeCell ref="IKP58:IKV58"/>
    <mergeCell ref="IKX58:ILD58"/>
    <mergeCell ref="ILF58:ILL58"/>
    <mergeCell ref="ILN58:ILT58"/>
    <mergeCell ref="IID58:IIJ58"/>
    <mergeCell ref="IIL58:IIR58"/>
    <mergeCell ref="IIT58:IIZ58"/>
    <mergeCell ref="IJB58:IJH58"/>
    <mergeCell ref="IJJ58:IJP58"/>
    <mergeCell ref="IJR58:IJX58"/>
    <mergeCell ref="IGH58:IGN58"/>
    <mergeCell ref="IGP58:IGV58"/>
    <mergeCell ref="IGX58:IHD58"/>
    <mergeCell ref="IHF58:IHL58"/>
    <mergeCell ref="IHN58:IHT58"/>
    <mergeCell ref="IHV58:IIB58"/>
    <mergeCell ref="IEL58:IER58"/>
    <mergeCell ref="IET58:IEZ58"/>
    <mergeCell ref="IFB58:IFH58"/>
    <mergeCell ref="IFJ58:IFP58"/>
    <mergeCell ref="IFR58:IFX58"/>
    <mergeCell ref="IFZ58:IGF58"/>
    <mergeCell ref="ICP58:ICV58"/>
    <mergeCell ref="ICX58:IDD58"/>
    <mergeCell ref="IDF58:IDL58"/>
    <mergeCell ref="IDN58:IDT58"/>
    <mergeCell ref="IDV58:IEB58"/>
    <mergeCell ref="IED58:IEJ58"/>
    <mergeCell ref="IAT58:IAZ58"/>
    <mergeCell ref="IBB58:IBH58"/>
    <mergeCell ref="IBJ58:IBP58"/>
    <mergeCell ref="IBR58:IBX58"/>
    <mergeCell ref="IBZ58:ICF58"/>
    <mergeCell ref="ICH58:ICN58"/>
    <mergeCell ref="HYX58:HZD58"/>
    <mergeCell ref="HZF58:HZL58"/>
    <mergeCell ref="HZN58:HZT58"/>
    <mergeCell ref="HZV58:IAB58"/>
    <mergeCell ref="IAD58:IAJ58"/>
    <mergeCell ref="IAL58:IAR58"/>
    <mergeCell ref="HXB58:HXH58"/>
    <mergeCell ref="HXJ58:HXP58"/>
    <mergeCell ref="HXR58:HXX58"/>
    <mergeCell ref="HXZ58:HYF58"/>
    <mergeCell ref="HYH58:HYN58"/>
    <mergeCell ref="HYP58:HYV58"/>
    <mergeCell ref="HVF58:HVL58"/>
    <mergeCell ref="HVN58:HVT58"/>
    <mergeCell ref="HVV58:HWB58"/>
    <mergeCell ref="HWD58:HWJ58"/>
    <mergeCell ref="HWL58:HWR58"/>
    <mergeCell ref="HWT58:HWZ58"/>
    <mergeCell ref="HTJ58:HTP58"/>
    <mergeCell ref="HTR58:HTX58"/>
    <mergeCell ref="HTZ58:HUF58"/>
    <mergeCell ref="HUH58:HUN58"/>
    <mergeCell ref="HUP58:HUV58"/>
    <mergeCell ref="HUX58:HVD58"/>
    <mergeCell ref="HRN58:HRT58"/>
    <mergeCell ref="HRV58:HSB58"/>
    <mergeCell ref="HSD58:HSJ58"/>
    <mergeCell ref="HSL58:HSR58"/>
    <mergeCell ref="HST58:HSZ58"/>
    <mergeCell ref="HTB58:HTH58"/>
    <mergeCell ref="HPR58:HPX58"/>
    <mergeCell ref="HPZ58:HQF58"/>
    <mergeCell ref="HQH58:HQN58"/>
    <mergeCell ref="HQP58:HQV58"/>
    <mergeCell ref="HQX58:HRD58"/>
    <mergeCell ref="HRF58:HRL58"/>
    <mergeCell ref="HNV58:HOB58"/>
    <mergeCell ref="HOD58:HOJ58"/>
    <mergeCell ref="HOL58:HOR58"/>
    <mergeCell ref="HOT58:HOZ58"/>
    <mergeCell ref="HPB58:HPH58"/>
    <mergeCell ref="HPJ58:HPP58"/>
    <mergeCell ref="HLZ58:HMF58"/>
    <mergeCell ref="HMH58:HMN58"/>
    <mergeCell ref="HMP58:HMV58"/>
    <mergeCell ref="HMX58:HND58"/>
    <mergeCell ref="HNF58:HNL58"/>
    <mergeCell ref="HNN58:HNT58"/>
    <mergeCell ref="HKD58:HKJ58"/>
    <mergeCell ref="HKL58:HKR58"/>
    <mergeCell ref="HKT58:HKZ58"/>
    <mergeCell ref="HLB58:HLH58"/>
    <mergeCell ref="HLJ58:HLP58"/>
    <mergeCell ref="HLR58:HLX58"/>
    <mergeCell ref="HIH58:HIN58"/>
    <mergeCell ref="HIP58:HIV58"/>
    <mergeCell ref="HIX58:HJD58"/>
    <mergeCell ref="HJF58:HJL58"/>
    <mergeCell ref="HJN58:HJT58"/>
    <mergeCell ref="HJV58:HKB58"/>
    <mergeCell ref="HGL58:HGR58"/>
    <mergeCell ref="HGT58:HGZ58"/>
    <mergeCell ref="HHB58:HHH58"/>
    <mergeCell ref="HHJ58:HHP58"/>
    <mergeCell ref="HHR58:HHX58"/>
    <mergeCell ref="HHZ58:HIF58"/>
    <mergeCell ref="HEP58:HEV58"/>
    <mergeCell ref="HEX58:HFD58"/>
    <mergeCell ref="HFF58:HFL58"/>
    <mergeCell ref="HFN58:HFT58"/>
    <mergeCell ref="HFV58:HGB58"/>
    <mergeCell ref="HGD58:HGJ58"/>
    <mergeCell ref="HCT58:HCZ58"/>
    <mergeCell ref="HDB58:HDH58"/>
    <mergeCell ref="HDJ58:HDP58"/>
    <mergeCell ref="HDR58:HDX58"/>
    <mergeCell ref="HDZ58:HEF58"/>
    <mergeCell ref="HEH58:HEN58"/>
    <mergeCell ref="HAX58:HBD58"/>
    <mergeCell ref="HBF58:HBL58"/>
    <mergeCell ref="HBN58:HBT58"/>
    <mergeCell ref="HBV58:HCB58"/>
    <mergeCell ref="HCD58:HCJ58"/>
    <mergeCell ref="HCL58:HCR58"/>
    <mergeCell ref="GZB58:GZH58"/>
    <mergeCell ref="GZJ58:GZP58"/>
    <mergeCell ref="GZR58:GZX58"/>
    <mergeCell ref="GZZ58:HAF58"/>
    <mergeCell ref="HAH58:HAN58"/>
    <mergeCell ref="HAP58:HAV58"/>
    <mergeCell ref="GXF58:GXL58"/>
    <mergeCell ref="GXN58:GXT58"/>
    <mergeCell ref="GXV58:GYB58"/>
    <mergeCell ref="GYD58:GYJ58"/>
    <mergeCell ref="GYL58:GYR58"/>
    <mergeCell ref="GYT58:GYZ58"/>
    <mergeCell ref="GVJ58:GVP58"/>
    <mergeCell ref="GVR58:GVX58"/>
    <mergeCell ref="GVZ58:GWF58"/>
    <mergeCell ref="GWH58:GWN58"/>
    <mergeCell ref="GWP58:GWV58"/>
    <mergeCell ref="GWX58:GXD58"/>
    <mergeCell ref="GTN58:GTT58"/>
    <mergeCell ref="GTV58:GUB58"/>
    <mergeCell ref="GUD58:GUJ58"/>
    <mergeCell ref="GUL58:GUR58"/>
    <mergeCell ref="GUT58:GUZ58"/>
    <mergeCell ref="GVB58:GVH58"/>
    <mergeCell ref="GRR58:GRX58"/>
    <mergeCell ref="GRZ58:GSF58"/>
    <mergeCell ref="GSH58:GSN58"/>
    <mergeCell ref="GSP58:GSV58"/>
    <mergeCell ref="GSX58:GTD58"/>
    <mergeCell ref="GTF58:GTL58"/>
    <mergeCell ref="GPV58:GQB58"/>
    <mergeCell ref="GQD58:GQJ58"/>
    <mergeCell ref="GQL58:GQR58"/>
    <mergeCell ref="GQT58:GQZ58"/>
    <mergeCell ref="GRB58:GRH58"/>
    <mergeCell ref="GRJ58:GRP58"/>
    <mergeCell ref="GNZ58:GOF58"/>
    <mergeCell ref="GOH58:GON58"/>
    <mergeCell ref="GOP58:GOV58"/>
    <mergeCell ref="GOX58:GPD58"/>
    <mergeCell ref="GPF58:GPL58"/>
    <mergeCell ref="GPN58:GPT58"/>
    <mergeCell ref="GMD58:GMJ58"/>
    <mergeCell ref="GML58:GMR58"/>
    <mergeCell ref="GMT58:GMZ58"/>
    <mergeCell ref="GNB58:GNH58"/>
    <mergeCell ref="GNJ58:GNP58"/>
    <mergeCell ref="GNR58:GNX58"/>
    <mergeCell ref="GKH58:GKN58"/>
    <mergeCell ref="GKP58:GKV58"/>
    <mergeCell ref="GKX58:GLD58"/>
    <mergeCell ref="GLF58:GLL58"/>
    <mergeCell ref="GLN58:GLT58"/>
    <mergeCell ref="GLV58:GMB58"/>
    <mergeCell ref="GIL58:GIR58"/>
    <mergeCell ref="GIT58:GIZ58"/>
    <mergeCell ref="GJB58:GJH58"/>
    <mergeCell ref="GJJ58:GJP58"/>
    <mergeCell ref="GJR58:GJX58"/>
    <mergeCell ref="GJZ58:GKF58"/>
    <mergeCell ref="GGP58:GGV58"/>
    <mergeCell ref="GGX58:GHD58"/>
    <mergeCell ref="GHF58:GHL58"/>
    <mergeCell ref="GHN58:GHT58"/>
    <mergeCell ref="GHV58:GIB58"/>
    <mergeCell ref="GID58:GIJ58"/>
    <mergeCell ref="GET58:GEZ58"/>
    <mergeCell ref="GFB58:GFH58"/>
    <mergeCell ref="GFJ58:GFP58"/>
    <mergeCell ref="GFR58:GFX58"/>
    <mergeCell ref="GFZ58:GGF58"/>
    <mergeCell ref="GGH58:GGN58"/>
    <mergeCell ref="GCX58:GDD58"/>
    <mergeCell ref="GDF58:GDL58"/>
    <mergeCell ref="GDN58:GDT58"/>
    <mergeCell ref="GDV58:GEB58"/>
    <mergeCell ref="GED58:GEJ58"/>
    <mergeCell ref="GEL58:GER58"/>
    <mergeCell ref="GBB58:GBH58"/>
    <mergeCell ref="GBJ58:GBP58"/>
    <mergeCell ref="GBR58:GBX58"/>
    <mergeCell ref="GBZ58:GCF58"/>
    <mergeCell ref="GCH58:GCN58"/>
    <mergeCell ref="GCP58:GCV58"/>
    <mergeCell ref="FZF58:FZL58"/>
    <mergeCell ref="FZN58:FZT58"/>
    <mergeCell ref="FZV58:GAB58"/>
    <mergeCell ref="GAD58:GAJ58"/>
    <mergeCell ref="GAL58:GAR58"/>
    <mergeCell ref="GAT58:GAZ58"/>
    <mergeCell ref="FXJ58:FXP58"/>
    <mergeCell ref="FXR58:FXX58"/>
    <mergeCell ref="FXZ58:FYF58"/>
    <mergeCell ref="FYH58:FYN58"/>
    <mergeCell ref="FYP58:FYV58"/>
    <mergeCell ref="FYX58:FZD58"/>
    <mergeCell ref="FVN58:FVT58"/>
    <mergeCell ref="FVV58:FWB58"/>
    <mergeCell ref="FWD58:FWJ58"/>
    <mergeCell ref="FWL58:FWR58"/>
    <mergeCell ref="FWT58:FWZ58"/>
    <mergeCell ref="FXB58:FXH58"/>
    <mergeCell ref="FTR58:FTX58"/>
    <mergeCell ref="FTZ58:FUF58"/>
    <mergeCell ref="FUH58:FUN58"/>
    <mergeCell ref="FUP58:FUV58"/>
    <mergeCell ref="FUX58:FVD58"/>
    <mergeCell ref="FVF58:FVL58"/>
    <mergeCell ref="FRV58:FSB58"/>
    <mergeCell ref="FSD58:FSJ58"/>
    <mergeCell ref="FSL58:FSR58"/>
    <mergeCell ref="FST58:FSZ58"/>
    <mergeCell ref="FTB58:FTH58"/>
    <mergeCell ref="FTJ58:FTP58"/>
    <mergeCell ref="FPZ58:FQF58"/>
    <mergeCell ref="FQH58:FQN58"/>
    <mergeCell ref="FQP58:FQV58"/>
    <mergeCell ref="FQX58:FRD58"/>
    <mergeCell ref="FRF58:FRL58"/>
    <mergeCell ref="FRN58:FRT58"/>
    <mergeCell ref="FOD58:FOJ58"/>
    <mergeCell ref="FOL58:FOR58"/>
    <mergeCell ref="FOT58:FOZ58"/>
    <mergeCell ref="FPB58:FPH58"/>
    <mergeCell ref="FPJ58:FPP58"/>
    <mergeCell ref="FPR58:FPX58"/>
    <mergeCell ref="FMH58:FMN58"/>
    <mergeCell ref="FMP58:FMV58"/>
    <mergeCell ref="FMX58:FND58"/>
    <mergeCell ref="FNF58:FNL58"/>
    <mergeCell ref="FNN58:FNT58"/>
    <mergeCell ref="FNV58:FOB58"/>
    <mergeCell ref="FKL58:FKR58"/>
    <mergeCell ref="FKT58:FKZ58"/>
    <mergeCell ref="FLB58:FLH58"/>
    <mergeCell ref="FLJ58:FLP58"/>
    <mergeCell ref="FLR58:FLX58"/>
    <mergeCell ref="FLZ58:FMF58"/>
    <mergeCell ref="FIP58:FIV58"/>
    <mergeCell ref="FIX58:FJD58"/>
    <mergeCell ref="FJF58:FJL58"/>
    <mergeCell ref="FJN58:FJT58"/>
    <mergeCell ref="FJV58:FKB58"/>
    <mergeCell ref="FKD58:FKJ58"/>
    <mergeCell ref="FGT58:FGZ58"/>
    <mergeCell ref="FHB58:FHH58"/>
    <mergeCell ref="FHJ58:FHP58"/>
    <mergeCell ref="FHR58:FHX58"/>
    <mergeCell ref="FHZ58:FIF58"/>
    <mergeCell ref="FIH58:FIN58"/>
    <mergeCell ref="FEX58:FFD58"/>
    <mergeCell ref="FFF58:FFL58"/>
    <mergeCell ref="FFN58:FFT58"/>
    <mergeCell ref="FFV58:FGB58"/>
    <mergeCell ref="FGD58:FGJ58"/>
    <mergeCell ref="FGL58:FGR58"/>
    <mergeCell ref="FDB58:FDH58"/>
    <mergeCell ref="FDJ58:FDP58"/>
    <mergeCell ref="FDR58:FDX58"/>
    <mergeCell ref="FDZ58:FEF58"/>
    <mergeCell ref="FEH58:FEN58"/>
    <mergeCell ref="FEP58:FEV58"/>
    <mergeCell ref="FBF58:FBL58"/>
    <mergeCell ref="FBN58:FBT58"/>
    <mergeCell ref="FBV58:FCB58"/>
    <mergeCell ref="FCD58:FCJ58"/>
    <mergeCell ref="FCL58:FCR58"/>
    <mergeCell ref="FCT58:FCZ58"/>
    <mergeCell ref="EZJ58:EZP58"/>
    <mergeCell ref="EZR58:EZX58"/>
    <mergeCell ref="EZZ58:FAF58"/>
    <mergeCell ref="FAH58:FAN58"/>
    <mergeCell ref="FAP58:FAV58"/>
    <mergeCell ref="FAX58:FBD58"/>
    <mergeCell ref="EXN58:EXT58"/>
    <mergeCell ref="EXV58:EYB58"/>
    <mergeCell ref="EYD58:EYJ58"/>
    <mergeCell ref="EYL58:EYR58"/>
    <mergeCell ref="EYT58:EYZ58"/>
    <mergeCell ref="EZB58:EZH58"/>
    <mergeCell ref="EVR58:EVX58"/>
    <mergeCell ref="EVZ58:EWF58"/>
    <mergeCell ref="EWH58:EWN58"/>
    <mergeCell ref="EWP58:EWV58"/>
    <mergeCell ref="EWX58:EXD58"/>
    <mergeCell ref="EXF58:EXL58"/>
    <mergeCell ref="ETV58:EUB58"/>
    <mergeCell ref="EUD58:EUJ58"/>
    <mergeCell ref="EUL58:EUR58"/>
    <mergeCell ref="EUT58:EUZ58"/>
    <mergeCell ref="EVB58:EVH58"/>
    <mergeCell ref="EVJ58:EVP58"/>
    <mergeCell ref="ERZ58:ESF58"/>
    <mergeCell ref="ESH58:ESN58"/>
    <mergeCell ref="ESP58:ESV58"/>
    <mergeCell ref="ESX58:ETD58"/>
    <mergeCell ref="ETF58:ETL58"/>
    <mergeCell ref="ETN58:ETT58"/>
    <mergeCell ref="EQD58:EQJ58"/>
    <mergeCell ref="EQL58:EQR58"/>
    <mergeCell ref="EQT58:EQZ58"/>
    <mergeCell ref="ERB58:ERH58"/>
    <mergeCell ref="ERJ58:ERP58"/>
    <mergeCell ref="ERR58:ERX58"/>
    <mergeCell ref="EOH58:EON58"/>
    <mergeCell ref="EOP58:EOV58"/>
    <mergeCell ref="EOX58:EPD58"/>
    <mergeCell ref="EPF58:EPL58"/>
    <mergeCell ref="EPN58:EPT58"/>
    <mergeCell ref="EPV58:EQB58"/>
    <mergeCell ref="EML58:EMR58"/>
    <mergeCell ref="EMT58:EMZ58"/>
    <mergeCell ref="ENB58:ENH58"/>
    <mergeCell ref="ENJ58:ENP58"/>
    <mergeCell ref="ENR58:ENX58"/>
    <mergeCell ref="ENZ58:EOF58"/>
    <mergeCell ref="EKP58:EKV58"/>
    <mergeCell ref="EKX58:ELD58"/>
    <mergeCell ref="ELF58:ELL58"/>
    <mergeCell ref="ELN58:ELT58"/>
    <mergeCell ref="ELV58:EMB58"/>
    <mergeCell ref="EMD58:EMJ58"/>
    <mergeCell ref="EIT58:EIZ58"/>
    <mergeCell ref="EJB58:EJH58"/>
    <mergeCell ref="EJJ58:EJP58"/>
    <mergeCell ref="EJR58:EJX58"/>
    <mergeCell ref="EJZ58:EKF58"/>
    <mergeCell ref="EKH58:EKN58"/>
    <mergeCell ref="EGX58:EHD58"/>
    <mergeCell ref="EHF58:EHL58"/>
    <mergeCell ref="EHN58:EHT58"/>
    <mergeCell ref="EHV58:EIB58"/>
    <mergeCell ref="EID58:EIJ58"/>
    <mergeCell ref="EIL58:EIR58"/>
    <mergeCell ref="EFB58:EFH58"/>
    <mergeCell ref="EFJ58:EFP58"/>
    <mergeCell ref="EFR58:EFX58"/>
    <mergeCell ref="EFZ58:EGF58"/>
    <mergeCell ref="EGH58:EGN58"/>
    <mergeCell ref="EGP58:EGV58"/>
    <mergeCell ref="EDF58:EDL58"/>
    <mergeCell ref="EDN58:EDT58"/>
    <mergeCell ref="EDV58:EEB58"/>
    <mergeCell ref="EED58:EEJ58"/>
    <mergeCell ref="EEL58:EER58"/>
    <mergeCell ref="EET58:EEZ58"/>
    <mergeCell ref="EBJ58:EBP58"/>
    <mergeCell ref="EBR58:EBX58"/>
    <mergeCell ref="EBZ58:ECF58"/>
    <mergeCell ref="ECH58:ECN58"/>
    <mergeCell ref="ECP58:ECV58"/>
    <mergeCell ref="ECX58:EDD58"/>
    <mergeCell ref="DZN58:DZT58"/>
    <mergeCell ref="DZV58:EAB58"/>
    <mergeCell ref="EAD58:EAJ58"/>
    <mergeCell ref="EAL58:EAR58"/>
    <mergeCell ref="EAT58:EAZ58"/>
    <mergeCell ref="EBB58:EBH58"/>
    <mergeCell ref="DXR58:DXX58"/>
    <mergeCell ref="DXZ58:DYF58"/>
    <mergeCell ref="DYH58:DYN58"/>
    <mergeCell ref="DYP58:DYV58"/>
    <mergeCell ref="DYX58:DZD58"/>
    <mergeCell ref="DZF58:DZL58"/>
    <mergeCell ref="DVV58:DWB58"/>
    <mergeCell ref="DWD58:DWJ58"/>
    <mergeCell ref="DWL58:DWR58"/>
    <mergeCell ref="DWT58:DWZ58"/>
    <mergeCell ref="DXB58:DXH58"/>
    <mergeCell ref="DXJ58:DXP58"/>
    <mergeCell ref="DTZ58:DUF58"/>
    <mergeCell ref="DUH58:DUN58"/>
    <mergeCell ref="DUP58:DUV58"/>
    <mergeCell ref="DUX58:DVD58"/>
    <mergeCell ref="DVF58:DVL58"/>
    <mergeCell ref="DVN58:DVT58"/>
    <mergeCell ref="DSD58:DSJ58"/>
    <mergeCell ref="DSL58:DSR58"/>
    <mergeCell ref="DST58:DSZ58"/>
    <mergeCell ref="DTB58:DTH58"/>
    <mergeCell ref="DTJ58:DTP58"/>
    <mergeCell ref="DTR58:DTX58"/>
    <mergeCell ref="DQH58:DQN58"/>
    <mergeCell ref="DQP58:DQV58"/>
    <mergeCell ref="DQX58:DRD58"/>
    <mergeCell ref="DRF58:DRL58"/>
    <mergeCell ref="DRN58:DRT58"/>
    <mergeCell ref="DRV58:DSB58"/>
    <mergeCell ref="DOL58:DOR58"/>
    <mergeCell ref="DOT58:DOZ58"/>
    <mergeCell ref="DPB58:DPH58"/>
    <mergeCell ref="DPJ58:DPP58"/>
    <mergeCell ref="DPR58:DPX58"/>
    <mergeCell ref="DPZ58:DQF58"/>
    <mergeCell ref="DMP58:DMV58"/>
    <mergeCell ref="DMX58:DND58"/>
    <mergeCell ref="DNF58:DNL58"/>
    <mergeCell ref="DNN58:DNT58"/>
    <mergeCell ref="DNV58:DOB58"/>
    <mergeCell ref="DOD58:DOJ58"/>
    <mergeCell ref="DKT58:DKZ58"/>
    <mergeCell ref="DLB58:DLH58"/>
    <mergeCell ref="DLJ58:DLP58"/>
    <mergeCell ref="DLR58:DLX58"/>
    <mergeCell ref="DLZ58:DMF58"/>
    <mergeCell ref="DMH58:DMN58"/>
    <mergeCell ref="DIX58:DJD58"/>
    <mergeCell ref="DJF58:DJL58"/>
    <mergeCell ref="DJN58:DJT58"/>
    <mergeCell ref="DJV58:DKB58"/>
    <mergeCell ref="DKD58:DKJ58"/>
    <mergeCell ref="DKL58:DKR58"/>
    <mergeCell ref="DHB58:DHH58"/>
    <mergeCell ref="DHJ58:DHP58"/>
    <mergeCell ref="DHR58:DHX58"/>
    <mergeCell ref="DHZ58:DIF58"/>
    <mergeCell ref="DIH58:DIN58"/>
    <mergeCell ref="DIP58:DIV58"/>
    <mergeCell ref="DFF58:DFL58"/>
    <mergeCell ref="DFN58:DFT58"/>
    <mergeCell ref="DFV58:DGB58"/>
    <mergeCell ref="DGD58:DGJ58"/>
    <mergeCell ref="DGL58:DGR58"/>
    <mergeCell ref="DGT58:DGZ58"/>
    <mergeCell ref="DDJ58:DDP58"/>
    <mergeCell ref="DDR58:DDX58"/>
    <mergeCell ref="DDZ58:DEF58"/>
    <mergeCell ref="DEH58:DEN58"/>
    <mergeCell ref="DEP58:DEV58"/>
    <mergeCell ref="DEX58:DFD58"/>
    <mergeCell ref="DBN58:DBT58"/>
    <mergeCell ref="DBV58:DCB58"/>
    <mergeCell ref="DCD58:DCJ58"/>
    <mergeCell ref="DCL58:DCR58"/>
    <mergeCell ref="DCT58:DCZ58"/>
    <mergeCell ref="DDB58:DDH58"/>
    <mergeCell ref="CZR58:CZX58"/>
    <mergeCell ref="CZZ58:DAF58"/>
    <mergeCell ref="DAH58:DAN58"/>
    <mergeCell ref="DAP58:DAV58"/>
    <mergeCell ref="DAX58:DBD58"/>
    <mergeCell ref="DBF58:DBL58"/>
    <mergeCell ref="CXV58:CYB58"/>
    <mergeCell ref="CYD58:CYJ58"/>
    <mergeCell ref="CYL58:CYR58"/>
    <mergeCell ref="CYT58:CYZ58"/>
    <mergeCell ref="CZB58:CZH58"/>
    <mergeCell ref="CZJ58:CZP58"/>
    <mergeCell ref="CVZ58:CWF58"/>
    <mergeCell ref="CWH58:CWN58"/>
    <mergeCell ref="CWP58:CWV58"/>
    <mergeCell ref="CWX58:CXD58"/>
    <mergeCell ref="CXF58:CXL58"/>
    <mergeCell ref="CXN58:CXT58"/>
    <mergeCell ref="CUD58:CUJ58"/>
    <mergeCell ref="CUL58:CUR58"/>
    <mergeCell ref="CUT58:CUZ58"/>
    <mergeCell ref="CVB58:CVH58"/>
    <mergeCell ref="CVJ58:CVP58"/>
    <mergeCell ref="CVR58:CVX58"/>
    <mergeCell ref="CSH58:CSN58"/>
    <mergeCell ref="CSP58:CSV58"/>
    <mergeCell ref="CSX58:CTD58"/>
    <mergeCell ref="CTF58:CTL58"/>
    <mergeCell ref="CTN58:CTT58"/>
    <mergeCell ref="CTV58:CUB58"/>
    <mergeCell ref="CQL58:CQR58"/>
    <mergeCell ref="CQT58:CQZ58"/>
    <mergeCell ref="CRB58:CRH58"/>
    <mergeCell ref="CRJ58:CRP58"/>
    <mergeCell ref="CRR58:CRX58"/>
    <mergeCell ref="CRZ58:CSF58"/>
    <mergeCell ref="COP58:COV58"/>
    <mergeCell ref="COX58:CPD58"/>
    <mergeCell ref="CPF58:CPL58"/>
    <mergeCell ref="CPN58:CPT58"/>
    <mergeCell ref="CPV58:CQB58"/>
    <mergeCell ref="CQD58:CQJ58"/>
    <mergeCell ref="CMT58:CMZ58"/>
    <mergeCell ref="CNB58:CNH58"/>
    <mergeCell ref="CNJ58:CNP58"/>
    <mergeCell ref="CNR58:CNX58"/>
    <mergeCell ref="CNZ58:COF58"/>
    <mergeCell ref="COH58:CON58"/>
    <mergeCell ref="CKX58:CLD58"/>
    <mergeCell ref="CLF58:CLL58"/>
    <mergeCell ref="CLN58:CLT58"/>
    <mergeCell ref="CLV58:CMB58"/>
    <mergeCell ref="CMD58:CMJ58"/>
    <mergeCell ref="CML58:CMR58"/>
    <mergeCell ref="CJB58:CJH58"/>
    <mergeCell ref="CJJ58:CJP58"/>
    <mergeCell ref="CJR58:CJX58"/>
    <mergeCell ref="CJZ58:CKF58"/>
    <mergeCell ref="CKH58:CKN58"/>
    <mergeCell ref="CKP58:CKV58"/>
    <mergeCell ref="CHF58:CHL58"/>
    <mergeCell ref="CHN58:CHT58"/>
    <mergeCell ref="CHV58:CIB58"/>
    <mergeCell ref="CID58:CIJ58"/>
    <mergeCell ref="CIL58:CIR58"/>
    <mergeCell ref="CIT58:CIZ58"/>
    <mergeCell ref="CFJ58:CFP58"/>
    <mergeCell ref="CFR58:CFX58"/>
    <mergeCell ref="CFZ58:CGF58"/>
    <mergeCell ref="CGH58:CGN58"/>
    <mergeCell ref="CGP58:CGV58"/>
    <mergeCell ref="CGX58:CHD58"/>
    <mergeCell ref="CDN58:CDT58"/>
    <mergeCell ref="CDV58:CEB58"/>
    <mergeCell ref="CED58:CEJ58"/>
    <mergeCell ref="CEL58:CER58"/>
    <mergeCell ref="CET58:CEZ58"/>
    <mergeCell ref="CFB58:CFH58"/>
    <mergeCell ref="CBR58:CBX58"/>
    <mergeCell ref="CBZ58:CCF58"/>
    <mergeCell ref="CCH58:CCN58"/>
    <mergeCell ref="CCP58:CCV58"/>
    <mergeCell ref="CCX58:CDD58"/>
    <mergeCell ref="CDF58:CDL58"/>
    <mergeCell ref="BZV58:CAB58"/>
    <mergeCell ref="CAD58:CAJ58"/>
    <mergeCell ref="CAL58:CAR58"/>
    <mergeCell ref="CAT58:CAZ58"/>
    <mergeCell ref="CBB58:CBH58"/>
    <mergeCell ref="CBJ58:CBP58"/>
    <mergeCell ref="BXZ58:BYF58"/>
    <mergeCell ref="BYH58:BYN58"/>
    <mergeCell ref="BYP58:BYV58"/>
    <mergeCell ref="BYX58:BZD58"/>
    <mergeCell ref="BZF58:BZL58"/>
    <mergeCell ref="BZN58:BZT58"/>
    <mergeCell ref="BWD58:BWJ58"/>
    <mergeCell ref="BWL58:BWR58"/>
    <mergeCell ref="BWT58:BWZ58"/>
    <mergeCell ref="BXB58:BXH58"/>
    <mergeCell ref="BXJ58:BXP58"/>
    <mergeCell ref="BXR58:BXX58"/>
    <mergeCell ref="BUH58:BUN58"/>
    <mergeCell ref="BUP58:BUV58"/>
    <mergeCell ref="BUX58:BVD58"/>
    <mergeCell ref="BVF58:BVL58"/>
    <mergeCell ref="BVN58:BVT58"/>
    <mergeCell ref="BVV58:BWB58"/>
    <mergeCell ref="BSL58:BSR58"/>
    <mergeCell ref="BST58:BSZ58"/>
    <mergeCell ref="BTB58:BTH58"/>
    <mergeCell ref="BTJ58:BTP58"/>
    <mergeCell ref="BTR58:BTX58"/>
    <mergeCell ref="BTZ58:BUF58"/>
    <mergeCell ref="BQP58:BQV58"/>
    <mergeCell ref="BQX58:BRD58"/>
    <mergeCell ref="BRF58:BRL58"/>
    <mergeCell ref="BRN58:BRT58"/>
    <mergeCell ref="BRV58:BSB58"/>
    <mergeCell ref="BSD58:BSJ58"/>
    <mergeCell ref="BOT58:BOZ58"/>
    <mergeCell ref="BPB58:BPH58"/>
    <mergeCell ref="BPJ58:BPP58"/>
    <mergeCell ref="BPR58:BPX58"/>
    <mergeCell ref="BPZ58:BQF58"/>
    <mergeCell ref="BQH58:BQN58"/>
    <mergeCell ref="BMX58:BND58"/>
    <mergeCell ref="BNF58:BNL58"/>
    <mergeCell ref="BNN58:BNT58"/>
    <mergeCell ref="BNV58:BOB58"/>
    <mergeCell ref="BOD58:BOJ58"/>
    <mergeCell ref="BOL58:BOR58"/>
    <mergeCell ref="BLB58:BLH58"/>
    <mergeCell ref="BLJ58:BLP58"/>
    <mergeCell ref="BLR58:BLX58"/>
    <mergeCell ref="BLZ58:BMF58"/>
    <mergeCell ref="BMH58:BMN58"/>
    <mergeCell ref="BMP58:BMV58"/>
    <mergeCell ref="BJF58:BJL58"/>
    <mergeCell ref="BJN58:BJT58"/>
    <mergeCell ref="BJV58:BKB58"/>
    <mergeCell ref="BKD58:BKJ58"/>
    <mergeCell ref="BKL58:BKR58"/>
    <mergeCell ref="BKT58:BKZ58"/>
    <mergeCell ref="BHJ58:BHP58"/>
    <mergeCell ref="BHR58:BHX58"/>
    <mergeCell ref="BHZ58:BIF58"/>
    <mergeCell ref="BIH58:BIN58"/>
    <mergeCell ref="BIP58:BIV58"/>
    <mergeCell ref="BIX58:BJD58"/>
    <mergeCell ref="BFN58:BFT58"/>
    <mergeCell ref="BFV58:BGB58"/>
    <mergeCell ref="BGD58:BGJ58"/>
    <mergeCell ref="BGL58:BGR58"/>
    <mergeCell ref="BGT58:BGZ58"/>
    <mergeCell ref="BHB58:BHH58"/>
    <mergeCell ref="BDR58:BDX58"/>
    <mergeCell ref="BDZ58:BEF58"/>
    <mergeCell ref="BEH58:BEN58"/>
    <mergeCell ref="BEP58:BEV58"/>
    <mergeCell ref="BEX58:BFD58"/>
    <mergeCell ref="BFF58:BFL58"/>
    <mergeCell ref="BBV58:BCB58"/>
    <mergeCell ref="BCD58:BCJ58"/>
    <mergeCell ref="BCL58:BCR58"/>
    <mergeCell ref="BCT58:BCZ58"/>
    <mergeCell ref="BDB58:BDH58"/>
    <mergeCell ref="BDJ58:BDP58"/>
    <mergeCell ref="AZZ58:BAF58"/>
    <mergeCell ref="BAH58:BAN58"/>
    <mergeCell ref="BAP58:BAV58"/>
    <mergeCell ref="BAX58:BBD58"/>
    <mergeCell ref="BBF58:BBL58"/>
    <mergeCell ref="BBN58:BBT58"/>
    <mergeCell ref="AYD58:AYJ58"/>
    <mergeCell ref="AYL58:AYR58"/>
    <mergeCell ref="AYT58:AYZ58"/>
    <mergeCell ref="AZB58:AZH58"/>
    <mergeCell ref="AZJ58:AZP58"/>
    <mergeCell ref="AZR58:AZX58"/>
    <mergeCell ref="AWH58:AWN58"/>
    <mergeCell ref="AWP58:AWV58"/>
    <mergeCell ref="AWX58:AXD58"/>
    <mergeCell ref="AXF58:AXL58"/>
    <mergeCell ref="AXN58:AXT58"/>
    <mergeCell ref="AXV58:AYB58"/>
    <mergeCell ref="AUL58:AUR58"/>
    <mergeCell ref="AUT58:AUZ58"/>
    <mergeCell ref="AVB58:AVH58"/>
    <mergeCell ref="AVJ58:AVP58"/>
    <mergeCell ref="AVR58:AVX58"/>
    <mergeCell ref="AVZ58:AWF58"/>
    <mergeCell ref="ASP58:ASV58"/>
    <mergeCell ref="ASX58:ATD58"/>
    <mergeCell ref="ATF58:ATL58"/>
    <mergeCell ref="ATN58:ATT58"/>
    <mergeCell ref="ATV58:AUB58"/>
    <mergeCell ref="AUD58:AUJ58"/>
    <mergeCell ref="AQT58:AQZ58"/>
    <mergeCell ref="ARB58:ARH58"/>
    <mergeCell ref="ARJ58:ARP58"/>
    <mergeCell ref="ARR58:ARX58"/>
    <mergeCell ref="ARZ58:ASF58"/>
    <mergeCell ref="ASH58:ASN58"/>
    <mergeCell ref="AOX58:APD58"/>
    <mergeCell ref="APF58:APL58"/>
    <mergeCell ref="APN58:APT58"/>
    <mergeCell ref="APV58:AQB58"/>
    <mergeCell ref="AQD58:AQJ58"/>
    <mergeCell ref="AQL58:AQR58"/>
    <mergeCell ref="ANB58:ANH58"/>
    <mergeCell ref="ANJ58:ANP58"/>
    <mergeCell ref="ANR58:ANX58"/>
    <mergeCell ref="ANZ58:AOF58"/>
    <mergeCell ref="AOH58:AON58"/>
    <mergeCell ref="AOP58:AOV58"/>
    <mergeCell ref="ALF58:ALL58"/>
    <mergeCell ref="ALN58:ALT58"/>
    <mergeCell ref="ALV58:AMB58"/>
    <mergeCell ref="AMD58:AMJ58"/>
    <mergeCell ref="AML58:AMR58"/>
    <mergeCell ref="AMT58:AMZ58"/>
    <mergeCell ref="AJJ58:AJP58"/>
    <mergeCell ref="AJR58:AJX58"/>
    <mergeCell ref="AJZ58:AKF58"/>
    <mergeCell ref="AKH58:AKN58"/>
    <mergeCell ref="AKP58:AKV58"/>
    <mergeCell ref="AKX58:ALD58"/>
    <mergeCell ref="AHN58:AHT58"/>
    <mergeCell ref="AHV58:AIB58"/>
    <mergeCell ref="AID58:AIJ58"/>
    <mergeCell ref="AIL58:AIR58"/>
    <mergeCell ref="AIT58:AIZ58"/>
    <mergeCell ref="AJB58:AJH58"/>
    <mergeCell ref="AFR58:AFX58"/>
    <mergeCell ref="AFZ58:AGF58"/>
    <mergeCell ref="AGH58:AGN58"/>
    <mergeCell ref="AGP58:AGV58"/>
    <mergeCell ref="AGX58:AHD58"/>
    <mergeCell ref="AHF58:AHL58"/>
    <mergeCell ref="ADV58:AEB58"/>
    <mergeCell ref="AED58:AEJ58"/>
    <mergeCell ref="AEL58:AER58"/>
    <mergeCell ref="AET58:AEZ58"/>
    <mergeCell ref="AFB58:AFH58"/>
    <mergeCell ref="AFJ58:AFP58"/>
    <mergeCell ref="ABZ58:ACF58"/>
    <mergeCell ref="ACH58:ACN58"/>
    <mergeCell ref="ACP58:ACV58"/>
    <mergeCell ref="ACX58:ADD58"/>
    <mergeCell ref="ADF58:ADL58"/>
    <mergeCell ref="ADN58:ADT58"/>
    <mergeCell ref="AAD58:AAJ58"/>
    <mergeCell ref="AAL58:AAR58"/>
    <mergeCell ref="AAT58:AAZ58"/>
    <mergeCell ref="ABB58:ABH58"/>
    <mergeCell ref="ABJ58:ABP58"/>
    <mergeCell ref="ABR58:ABX58"/>
    <mergeCell ref="YH58:YN58"/>
    <mergeCell ref="YP58:YV58"/>
    <mergeCell ref="YX58:ZD58"/>
    <mergeCell ref="ZF58:ZL58"/>
    <mergeCell ref="ZN58:ZT58"/>
    <mergeCell ref="ZV58:AAB58"/>
    <mergeCell ref="WL58:WR58"/>
    <mergeCell ref="WT58:WZ58"/>
    <mergeCell ref="XB58:XH58"/>
    <mergeCell ref="XJ58:XP58"/>
    <mergeCell ref="XR58:XX58"/>
    <mergeCell ref="XZ58:YF58"/>
    <mergeCell ref="UP58:UV58"/>
    <mergeCell ref="UX58:VD58"/>
    <mergeCell ref="VF58:VL58"/>
    <mergeCell ref="VN58:VT58"/>
    <mergeCell ref="VV58:WB58"/>
    <mergeCell ref="WD58:WJ58"/>
    <mergeCell ref="ST58:SZ58"/>
    <mergeCell ref="TB58:TH58"/>
    <mergeCell ref="TJ58:TP58"/>
    <mergeCell ref="TR58:TX58"/>
    <mergeCell ref="TZ58:UF58"/>
    <mergeCell ref="UH58:UN58"/>
    <mergeCell ref="QX58:RD58"/>
    <mergeCell ref="RF58:RL58"/>
    <mergeCell ref="RN58:RT58"/>
    <mergeCell ref="RV58:SB58"/>
    <mergeCell ref="SD58:SJ58"/>
    <mergeCell ref="SL58:SR58"/>
    <mergeCell ref="PB58:PH58"/>
    <mergeCell ref="PJ58:PP58"/>
    <mergeCell ref="PR58:PX58"/>
    <mergeCell ref="PZ58:QF58"/>
    <mergeCell ref="QH58:QN58"/>
    <mergeCell ref="QP58:QV58"/>
    <mergeCell ref="NF58:NL58"/>
    <mergeCell ref="NN58:NT58"/>
    <mergeCell ref="NV58:OB58"/>
    <mergeCell ref="OD58:OJ58"/>
    <mergeCell ref="OL58:OR58"/>
    <mergeCell ref="OT58:OZ58"/>
    <mergeCell ref="LJ58:LP58"/>
    <mergeCell ref="LR58:LX58"/>
    <mergeCell ref="LZ58:MF58"/>
    <mergeCell ref="MH58:MN58"/>
    <mergeCell ref="MP58:MV58"/>
    <mergeCell ref="MX58:ND58"/>
    <mergeCell ref="JN58:JT58"/>
    <mergeCell ref="JV58:KB58"/>
    <mergeCell ref="KD58:KJ58"/>
    <mergeCell ref="KL58:KR58"/>
    <mergeCell ref="KT58:KZ58"/>
    <mergeCell ref="LB58:LH58"/>
    <mergeCell ref="HR58:HX58"/>
    <mergeCell ref="HZ58:IF58"/>
    <mergeCell ref="IH58:IN58"/>
    <mergeCell ref="IP58:IV58"/>
    <mergeCell ref="IX58:JD58"/>
    <mergeCell ref="JF58:JL58"/>
    <mergeCell ref="FV58:GB58"/>
    <mergeCell ref="GD58:GJ58"/>
    <mergeCell ref="GL58:GR58"/>
    <mergeCell ref="GT58:GZ58"/>
    <mergeCell ref="HB58:HH58"/>
    <mergeCell ref="HJ58:HP58"/>
    <mergeCell ref="A57:O57"/>
    <mergeCell ref="B58:H58"/>
    <mergeCell ref="J58:P58"/>
    <mergeCell ref="R58:X58"/>
    <mergeCell ref="Z58:AF58"/>
    <mergeCell ref="DZ58:EF58"/>
    <mergeCell ref="EH58:EN58"/>
    <mergeCell ref="EP58:EV58"/>
    <mergeCell ref="EX58:FD58"/>
    <mergeCell ref="FF58:FL58"/>
    <mergeCell ref="FN58:FT58"/>
    <mergeCell ref="CD58:CJ58"/>
    <mergeCell ref="CL58:CR58"/>
    <mergeCell ref="CT58:CZ58"/>
    <mergeCell ref="DB58:DH58"/>
    <mergeCell ref="DJ58:DP58"/>
    <mergeCell ref="DR58:DX58"/>
    <mergeCell ref="AH58:AN58"/>
    <mergeCell ref="AP58:AV58"/>
    <mergeCell ref="AX58:BD58"/>
    <mergeCell ref="BF58:BL58"/>
    <mergeCell ref="BN58:BT58"/>
    <mergeCell ref="BV58:CB58"/>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XFD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BASE!AC3</f>
        <v>Q16</v>
      </c>
    </row>
    <row r="4" spans="1:2" x14ac:dyDescent="0.2">
      <c r="A4" s="21">
        <f>BASE!A4</f>
        <v>1</v>
      </c>
      <c r="B4" s="21">
        <f>BASE!AC4</f>
        <v>1</v>
      </c>
    </row>
    <row r="5" spans="1:2" x14ac:dyDescent="0.2">
      <c r="A5" s="21">
        <f>BASE!A5</f>
        <v>2</v>
      </c>
      <c r="B5" s="21">
        <f>BASE!AC5</f>
        <v>1</v>
      </c>
    </row>
    <row r="6" spans="1:2" x14ac:dyDescent="0.2">
      <c r="A6" s="21">
        <f>BASE!A6</f>
        <v>3</v>
      </c>
      <c r="B6" s="21">
        <f>BASE!AC6</f>
        <v>1</v>
      </c>
    </row>
    <row r="7" spans="1:2" x14ac:dyDescent="0.2">
      <c r="A7" s="21">
        <f>BASE!A7</f>
        <v>4</v>
      </c>
      <c r="B7" s="21">
        <f>BASE!AC7</f>
        <v>1</v>
      </c>
    </row>
    <row r="8" spans="1:2" x14ac:dyDescent="0.2">
      <c r="A8" s="21">
        <f>BASE!A8</f>
        <v>5</v>
      </c>
      <c r="B8" s="21">
        <f>BASE!AC8</f>
        <v>1</v>
      </c>
    </row>
    <row r="9" spans="1:2" x14ac:dyDescent="0.2">
      <c r="A9" s="21">
        <f>BASE!A9</f>
        <v>6</v>
      </c>
      <c r="B9" s="21">
        <f>BASE!AC9</f>
        <v>1</v>
      </c>
    </row>
    <row r="10" spans="1:2" x14ac:dyDescent="0.2">
      <c r="A10" s="21">
        <f>BASE!A10</f>
        <v>7</v>
      </c>
      <c r="B10" s="21">
        <f>BASE!AC10</f>
        <v>1</v>
      </c>
    </row>
    <row r="11" spans="1:2" x14ac:dyDescent="0.2">
      <c r="A11" s="21">
        <f>BASE!A11</f>
        <v>8</v>
      </c>
      <c r="B11" s="21">
        <f>BASE!AC11</f>
        <v>1</v>
      </c>
    </row>
    <row r="12" spans="1:2" x14ac:dyDescent="0.2">
      <c r="A12" s="21">
        <f>BASE!A12</f>
        <v>9</v>
      </c>
      <c r="B12" s="21">
        <f>BASE!AC12</f>
        <v>1</v>
      </c>
    </row>
    <row r="13" spans="1:2" x14ac:dyDescent="0.2">
      <c r="A13" s="21">
        <f>BASE!A13</f>
        <v>10</v>
      </c>
      <c r="B13" s="21">
        <f>BASE!AC13</f>
        <v>1</v>
      </c>
    </row>
    <row r="14" spans="1:2" x14ac:dyDescent="0.2">
      <c r="A14" s="21">
        <f>BASE!A14</f>
        <v>11</v>
      </c>
      <c r="B14" s="21">
        <f>BASE!AC14</f>
        <v>1</v>
      </c>
    </row>
    <row r="15" spans="1:2" x14ac:dyDescent="0.2">
      <c r="A15" s="21">
        <f>BASE!A15</f>
        <v>12</v>
      </c>
      <c r="B15" s="21">
        <f>BASE!AC15</f>
        <v>1</v>
      </c>
    </row>
    <row r="16" spans="1:2" x14ac:dyDescent="0.2">
      <c r="A16" s="21">
        <f>BASE!A16</f>
        <v>13</v>
      </c>
      <c r="B16" s="21">
        <f>BASE!AC16</f>
        <v>1</v>
      </c>
    </row>
    <row r="17" spans="1:2" x14ac:dyDescent="0.2">
      <c r="A17" s="21">
        <f>BASE!A17</f>
        <v>14</v>
      </c>
      <c r="B17" s="21">
        <f>BASE!AC17</f>
        <v>1</v>
      </c>
    </row>
    <row r="18" spans="1:2" x14ac:dyDescent="0.2">
      <c r="A18" s="21">
        <f>BASE!A18</f>
        <v>15</v>
      </c>
      <c r="B18" s="21">
        <f>BASE!AC18</f>
        <v>1</v>
      </c>
    </row>
    <row r="19" spans="1:2" x14ac:dyDescent="0.2">
      <c r="A19" s="21">
        <f>BASE!A19</f>
        <v>16</v>
      </c>
      <c r="B19" s="21">
        <f>BASE!AC19</f>
        <v>1</v>
      </c>
    </row>
    <row r="20" spans="1:2" x14ac:dyDescent="0.2">
      <c r="A20" s="21">
        <f>BASE!A20</f>
        <v>17</v>
      </c>
      <c r="B20" s="21">
        <f>BASE!AC20</f>
        <v>0</v>
      </c>
    </row>
    <row r="21" spans="1:2" x14ac:dyDescent="0.2">
      <c r="A21" s="21">
        <f>BASE!A21</f>
        <v>18</v>
      </c>
      <c r="B21" s="21">
        <f>BASE!AC21</f>
        <v>0</v>
      </c>
    </row>
    <row r="22" spans="1:2" x14ac:dyDescent="0.2">
      <c r="A22" s="21">
        <f>BASE!A22</f>
        <v>19</v>
      </c>
      <c r="B22" s="21" t="str">
        <f>BASE!AC22</f>
        <v>--</v>
      </c>
    </row>
    <row r="23" spans="1:2" x14ac:dyDescent="0.2">
      <c r="A23" s="21">
        <f>BASE!A23</f>
        <v>20</v>
      </c>
      <c r="B23" s="21">
        <f>BASE!AC23</f>
        <v>1</v>
      </c>
    </row>
    <row r="24" spans="1:2" x14ac:dyDescent="0.2">
      <c r="A24" s="21">
        <f>BASE!A24</f>
        <v>21</v>
      </c>
      <c r="B24" s="21">
        <f>BASE!AC24</f>
        <v>1</v>
      </c>
    </row>
    <row r="25" spans="1:2" x14ac:dyDescent="0.2">
      <c r="A25" s="21">
        <f>BASE!A25</f>
        <v>22</v>
      </c>
      <c r="B25" s="21">
        <f>BASE!AC25</f>
        <v>1</v>
      </c>
    </row>
    <row r="26" spans="1:2" x14ac:dyDescent="0.2">
      <c r="A26" s="21">
        <f>BASE!A26</f>
        <v>23</v>
      </c>
      <c r="B26" s="21" t="str">
        <f>BASE!AC26</f>
        <v>--</v>
      </c>
    </row>
    <row r="27" spans="1:2" x14ac:dyDescent="0.2">
      <c r="A27" s="21">
        <f>BASE!A27</f>
        <v>24</v>
      </c>
      <c r="B27" s="21">
        <f>BASE!AC27</f>
        <v>0</v>
      </c>
    </row>
    <row r="28" spans="1:2" x14ac:dyDescent="0.2">
      <c r="A28" s="21">
        <f>BASE!A28</f>
        <v>25</v>
      </c>
      <c r="B28" s="21">
        <f>BASE!AC28</f>
        <v>0</v>
      </c>
    </row>
    <row r="29" spans="1:2" x14ac:dyDescent="0.2">
      <c r="A29" s="21">
        <f>BASE!A29</f>
        <v>26</v>
      </c>
      <c r="B29" s="21">
        <f>BASE!AC29</f>
        <v>0</v>
      </c>
    </row>
    <row r="30" spans="1:2" x14ac:dyDescent="0.2">
      <c r="A30" s="21">
        <f>BASE!A30</f>
        <v>27</v>
      </c>
      <c r="B30" s="21">
        <f>BASE!AC30</f>
        <v>1</v>
      </c>
    </row>
    <row r="31" spans="1:2" x14ac:dyDescent="0.2">
      <c r="A31" s="21">
        <f>BASE!A31</f>
        <v>28</v>
      </c>
      <c r="B31" s="21">
        <f>BASE!AC31</f>
        <v>-1</v>
      </c>
    </row>
    <row r="32" spans="1:2" x14ac:dyDescent="0.2">
      <c r="A32" s="21">
        <f>BASE!A32</f>
        <v>29</v>
      </c>
      <c r="B32" s="21" t="str">
        <f>BASE!AC32</f>
        <v>--</v>
      </c>
    </row>
    <row r="33" spans="1:6" x14ac:dyDescent="0.2">
      <c r="A33" s="21">
        <f>BASE!A33</f>
        <v>30</v>
      </c>
      <c r="B33" s="21">
        <f>BASE!AC33</f>
        <v>1</v>
      </c>
    </row>
    <row r="34" spans="1:6" x14ac:dyDescent="0.2">
      <c r="A34" s="21">
        <f>BASE!A34</f>
        <v>31</v>
      </c>
      <c r="B34" s="21">
        <f>BASE!AC34</f>
        <v>1</v>
      </c>
    </row>
    <row r="35" spans="1:6" x14ac:dyDescent="0.2">
      <c r="A35" s="21">
        <f>BASE!A35</f>
        <v>32</v>
      </c>
      <c r="B35" s="21">
        <f>BASE!AC35</f>
        <v>1</v>
      </c>
    </row>
    <row r="36" spans="1:6" x14ac:dyDescent="0.2">
      <c r="A36" s="21">
        <f>BASE!A36</f>
        <v>33</v>
      </c>
      <c r="B36" s="21" t="str">
        <f>BASE!AC36</f>
        <v>--</v>
      </c>
    </row>
    <row r="37" spans="1:6" x14ac:dyDescent="0.2">
      <c r="A37" s="21">
        <f>BASE!A37</f>
        <v>34</v>
      </c>
      <c r="B37" s="21">
        <f>BASE!AC37</f>
        <v>1</v>
      </c>
    </row>
    <row r="38" spans="1:6" x14ac:dyDescent="0.2">
      <c r="A38" s="21">
        <f>BASE!A38</f>
        <v>35</v>
      </c>
      <c r="B38" s="21">
        <f>BASE!AC38</f>
        <v>1</v>
      </c>
    </row>
    <row r="39" spans="1:6" x14ac:dyDescent="0.2">
      <c r="A39" s="21">
        <f>BASE!A39</f>
        <v>36</v>
      </c>
      <c r="B39" s="21">
        <f>BASE!AC39</f>
        <v>1</v>
      </c>
    </row>
    <row r="40" spans="1:6" x14ac:dyDescent="0.2">
      <c r="A40" s="21">
        <f>BASE!A40</f>
        <v>37</v>
      </c>
      <c r="B40" s="21">
        <f>BASE!AC40</f>
        <v>1</v>
      </c>
    </row>
    <row r="41" spans="1:6" x14ac:dyDescent="0.2">
      <c r="A41" s="21">
        <f>BASE!A41</f>
        <v>38</v>
      </c>
      <c r="B41" s="21" t="str">
        <f>BASE!AC41</f>
        <v>--</v>
      </c>
    </row>
    <row r="42" spans="1:6" x14ac:dyDescent="0.2">
      <c r="A42" s="21">
        <f>BASE!A42</f>
        <v>39</v>
      </c>
      <c r="B42" s="21">
        <f>BASE!AC42</f>
        <v>1</v>
      </c>
    </row>
    <row r="43" spans="1:6" x14ac:dyDescent="0.2">
      <c r="A43" s="21">
        <f>BASE!A43</f>
        <v>40</v>
      </c>
      <c r="B43" s="21">
        <f>BASE!AC43</f>
        <v>1</v>
      </c>
    </row>
    <row r="44" spans="1:6" x14ac:dyDescent="0.2">
      <c r="A44" s="21">
        <f>BASE!A44</f>
        <v>41</v>
      </c>
      <c r="B44" s="21">
        <f>BASE!AC44</f>
        <v>1</v>
      </c>
    </row>
    <row r="45" spans="1:6" x14ac:dyDescent="0.2">
      <c r="A45" s="21">
        <f>BASE!A45</f>
        <v>42</v>
      </c>
      <c r="B45" s="21">
        <f>BASE!AC45</f>
        <v>1</v>
      </c>
    </row>
    <row r="46" spans="1:6" x14ac:dyDescent="0.2">
      <c r="A46" s="21">
        <f>BASE!A46</f>
        <v>43</v>
      </c>
      <c r="B46" s="21">
        <f>BASE!AC46</f>
        <v>1</v>
      </c>
    </row>
    <row r="47" spans="1:6" x14ac:dyDescent="0.2">
      <c r="A47" s="21">
        <f>BASE!A47</f>
        <v>44</v>
      </c>
      <c r="B47" s="38">
        <f>BASE!AC47</f>
        <v>0</v>
      </c>
      <c r="C47" s="38"/>
      <c r="D47" s="38" t="s">
        <v>231</v>
      </c>
      <c r="E47" s="38"/>
      <c r="F47" s="38"/>
    </row>
    <row r="48" spans="1:6" ht="15.75" x14ac:dyDescent="0.2">
      <c r="B48" s="7">
        <f>COUNTIF(B4:B47, "1")</f>
        <v>32</v>
      </c>
      <c r="C48" s="38" t="s">
        <v>282</v>
      </c>
      <c r="D48" s="28">
        <f>B48/44</f>
        <v>0.72727272727272729</v>
      </c>
      <c r="E48" s="38"/>
      <c r="F48" s="29"/>
    </row>
    <row r="49" spans="1:16384" ht="15.75" x14ac:dyDescent="0.2">
      <c r="B49" s="7">
        <f>COUNTIF(B4:B47, "0")</f>
        <v>6</v>
      </c>
      <c r="C49" s="38" t="s">
        <v>283</v>
      </c>
      <c r="D49" s="28">
        <f>B49/44</f>
        <v>0.13636363636363635</v>
      </c>
      <c r="E49" s="38"/>
      <c r="F49" s="29"/>
    </row>
    <row r="50" spans="1:16384" ht="15.75" x14ac:dyDescent="0.2">
      <c r="B50" s="7">
        <f>COUNTIF(B4:B47, "--")</f>
        <v>5</v>
      </c>
      <c r="C50" s="38" t="s">
        <v>230</v>
      </c>
      <c r="D50" s="28">
        <f>B50/44</f>
        <v>0.11363636363636363</v>
      </c>
      <c r="E50" s="38"/>
      <c r="F50" s="38"/>
    </row>
    <row r="51" spans="1:16384" ht="15.75" x14ac:dyDescent="0.2">
      <c r="B51" s="7">
        <f>COUNTIF(B4:B47, "-1")</f>
        <v>1</v>
      </c>
      <c r="C51" s="38" t="s">
        <v>276</v>
      </c>
      <c r="D51" s="28">
        <f>B51/44</f>
        <v>2.2727272727272728E-2</v>
      </c>
      <c r="E51" s="38"/>
      <c r="F51" s="38"/>
    </row>
    <row r="57" spans="1:16384" ht="15.75" x14ac:dyDescent="0.2">
      <c r="A57" s="53" t="s">
        <v>227</v>
      </c>
      <c r="B57" s="51"/>
      <c r="C57" s="51"/>
      <c r="D57" s="51"/>
      <c r="E57" s="51"/>
      <c r="F57" s="51"/>
      <c r="G57" s="51"/>
      <c r="H57" s="51"/>
      <c r="I57" s="51"/>
      <c r="J57" s="51"/>
      <c r="K57" s="51"/>
      <c r="L57" s="51"/>
      <c r="M57" s="51"/>
      <c r="N57" s="51"/>
      <c r="O57" s="51"/>
    </row>
    <row r="58" spans="1:16384" ht="15.75" x14ac:dyDescent="0.2">
      <c r="A58" s="20" t="s">
        <v>101</v>
      </c>
      <c r="B58" s="53" t="s">
        <v>102</v>
      </c>
      <c r="C58" s="51"/>
      <c r="D58" s="51"/>
      <c r="E58" s="51"/>
      <c r="F58" s="51"/>
      <c r="G58" s="51"/>
      <c r="H58" s="51"/>
      <c r="I58" s="20"/>
      <c r="J58" s="53"/>
      <c r="K58" s="51"/>
      <c r="L58" s="51"/>
      <c r="M58" s="51"/>
      <c r="N58" s="51"/>
      <c r="O58" s="51"/>
      <c r="P58" s="51"/>
      <c r="Q58" s="20"/>
      <c r="R58" s="53"/>
      <c r="S58" s="51"/>
      <c r="T58" s="51"/>
      <c r="U58" s="51"/>
      <c r="V58" s="51"/>
      <c r="W58" s="51"/>
      <c r="X58" s="51"/>
      <c r="Y58" s="20"/>
      <c r="Z58" s="53"/>
      <c r="AA58" s="51"/>
      <c r="AB58" s="51"/>
      <c r="AC58" s="51"/>
      <c r="AD58" s="51"/>
      <c r="AE58" s="51"/>
      <c r="AF58" s="51"/>
      <c r="AG58" s="20"/>
      <c r="AH58" s="53"/>
      <c r="AI58" s="51"/>
      <c r="AJ58" s="51"/>
      <c r="AK58" s="51"/>
      <c r="AL58" s="51"/>
      <c r="AM58" s="51"/>
      <c r="AN58" s="51"/>
      <c r="AO58" s="20"/>
      <c r="AP58" s="53"/>
      <c r="AQ58" s="51"/>
      <c r="AR58" s="51"/>
      <c r="AS58" s="51"/>
      <c r="AT58" s="51"/>
      <c r="AU58" s="51"/>
      <c r="AV58" s="51"/>
      <c r="AW58" s="20"/>
      <c r="AX58" s="53"/>
      <c r="AY58" s="51"/>
      <c r="AZ58" s="51"/>
      <c r="BA58" s="51"/>
      <c r="BB58" s="51"/>
      <c r="BC58" s="51"/>
      <c r="BD58" s="51"/>
      <c r="BE58" s="20"/>
      <c r="BF58" s="53"/>
      <c r="BG58" s="51"/>
      <c r="BH58" s="51"/>
      <c r="BI58" s="51"/>
      <c r="BJ58" s="51"/>
      <c r="BK58" s="51"/>
      <c r="BL58" s="51"/>
      <c r="BM58" s="20"/>
      <c r="BN58" s="53"/>
      <c r="BO58" s="51"/>
      <c r="BP58" s="51"/>
      <c r="BQ58" s="51"/>
      <c r="BR58" s="51"/>
      <c r="BS58" s="51"/>
      <c r="BT58" s="51"/>
      <c r="BU58" s="20"/>
      <c r="BV58" s="53"/>
      <c r="BW58" s="51"/>
      <c r="BX58" s="51"/>
      <c r="BY58" s="51"/>
      <c r="BZ58" s="51"/>
      <c r="CA58" s="51"/>
      <c r="CB58" s="51"/>
      <c r="CC58" s="20"/>
      <c r="CD58" s="53"/>
      <c r="CE58" s="51"/>
      <c r="CF58" s="51"/>
      <c r="CG58" s="51"/>
      <c r="CH58" s="51"/>
      <c r="CI58" s="51"/>
      <c r="CJ58" s="51"/>
      <c r="CK58" s="20"/>
      <c r="CL58" s="53"/>
      <c r="CM58" s="51"/>
      <c r="CN58" s="51"/>
      <c r="CO58" s="51"/>
      <c r="CP58" s="51"/>
      <c r="CQ58" s="51"/>
      <c r="CR58" s="51"/>
      <c r="CS58" s="20"/>
      <c r="CT58" s="53"/>
      <c r="CU58" s="51"/>
      <c r="CV58" s="51"/>
      <c r="CW58" s="51"/>
      <c r="CX58" s="51"/>
      <c r="CY58" s="51"/>
      <c r="CZ58" s="51"/>
      <c r="DA58" s="20"/>
      <c r="DB58" s="53"/>
      <c r="DC58" s="51"/>
      <c r="DD58" s="51"/>
      <c r="DE58" s="51"/>
      <c r="DF58" s="51"/>
      <c r="DG58" s="51"/>
      <c r="DH58" s="51"/>
      <c r="DI58" s="20"/>
      <c r="DJ58" s="53"/>
      <c r="DK58" s="51"/>
      <c r="DL58" s="51"/>
      <c r="DM58" s="51"/>
      <c r="DN58" s="51"/>
      <c r="DO58" s="51"/>
      <c r="DP58" s="51"/>
      <c r="DQ58" s="20"/>
      <c r="DR58" s="53"/>
      <c r="DS58" s="51"/>
      <c r="DT58" s="51"/>
      <c r="DU58" s="51"/>
      <c r="DV58" s="51"/>
      <c r="DW58" s="51"/>
      <c r="DX58" s="51"/>
      <c r="DY58" s="20"/>
      <c r="DZ58" s="53"/>
      <c r="EA58" s="51"/>
      <c r="EB58" s="51"/>
      <c r="EC58" s="51"/>
      <c r="ED58" s="51"/>
      <c r="EE58" s="51"/>
      <c r="EF58" s="51"/>
      <c r="EG58" s="20"/>
      <c r="EH58" s="53"/>
      <c r="EI58" s="51"/>
      <c r="EJ58" s="51"/>
      <c r="EK58" s="51"/>
      <c r="EL58" s="51"/>
      <c r="EM58" s="51"/>
      <c r="EN58" s="51"/>
      <c r="EO58" s="20"/>
      <c r="EP58" s="53"/>
      <c r="EQ58" s="51"/>
      <c r="ER58" s="51"/>
      <c r="ES58" s="51"/>
      <c r="ET58" s="51"/>
      <c r="EU58" s="51"/>
      <c r="EV58" s="51"/>
      <c r="EW58" s="20"/>
      <c r="EX58" s="53"/>
      <c r="EY58" s="51"/>
      <c r="EZ58" s="51"/>
      <c r="FA58" s="51"/>
      <c r="FB58" s="51"/>
      <c r="FC58" s="51"/>
      <c r="FD58" s="51"/>
      <c r="FE58" s="20"/>
      <c r="FF58" s="53"/>
      <c r="FG58" s="51"/>
      <c r="FH58" s="51"/>
      <c r="FI58" s="51"/>
      <c r="FJ58" s="51"/>
      <c r="FK58" s="51"/>
      <c r="FL58" s="51"/>
      <c r="FM58" s="20"/>
      <c r="FN58" s="53"/>
      <c r="FO58" s="51"/>
      <c r="FP58" s="51"/>
      <c r="FQ58" s="51"/>
      <c r="FR58" s="51"/>
      <c r="FS58" s="51"/>
      <c r="FT58" s="51"/>
      <c r="FU58" s="20"/>
      <c r="FV58" s="53"/>
      <c r="FW58" s="51"/>
      <c r="FX58" s="51"/>
      <c r="FY58" s="51"/>
      <c r="FZ58" s="51"/>
      <c r="GA58" s="51"/>
      <c r="GB58" s="51"/>
      <c r="GC58" s="20"/>
      <c r="GD58" s="53"/>
      <c r="GE58" s="51"/>
      <c r="GF58" s="51"/>
      <c r="GG58" s="51"/>
      <c r="GH58" s="51"/>
      <c r="GI58" s="51"/>
      <c r="GJ58" s="51"/>
      <c r="GK58" s="20"/>
      <c r="GL58" s="53"/>
      <c r="GM58" s="51"/>
      <c r="GN58" s="51"/>
      <c r="GO58" s="51"/>
      <c r="GP58" s="51"/>
      <c r="GQ58" s="51"/>
      <c r="GR58" s="51"/>
      <c r="GS58" s="20"/>
      <c r="GT58" s="53"/>
      <c r="GU58" s="51"/>
      <c r="GV58" s="51"/>
      <c r="GW58" s="51"/>
      <c r="GX58" s="51"/>
      <c r="GY58" s="51"/>
      <c r="GZ58" s="51"/>
      <c r="HA58" s="20"/>
      <c r="HB58" s="53"/>
      <c r="HC58" s="51"/>
      <c r="HD58" s="51"/>
      <c r="HE58" s="51"/>
      <c r="HF58" s="51"/>
      <c r="HG58" s="51"/>
      <c r="HH58" s="51"/>
      <c r="HI58" s="20"/>
      <c r="HJ58" s="53"/>
      <c r="HK58" s="51"/>
      <c r="HL58" s="51"/>
      <c r="HM58" s="51"/>
      <c r="HN58" s="51"/>
      <c r="HO58" s="51"/>
      <c r="HP58" s="51"/>
      <c r="HQ58" s="20"/>
      <c r="HR58" s="53"/>
      <c r="HS58" s="51"/>
      <c r="HT58" s="51"/>
      <c r="HU58" s="51"/>
      <c r="HV58" s="51"/>
      <c r="HW58" s="51"/>
      <c r="HX58" s="51"/>
      <c r="HY58" s="20"/>
      <c r="HZ58" s="53"/>
      <c r="IA58" s="51"/>
      <c r="IB58" s="51"/>
      <c r="IC58" s="51"/>
      <c r="ID58" s="51"/>
      <c r="IE58" s="51"/>
      <c r="IF58" s="51"/>
      <c r="IG58" s="20"/>
      <c r="IH58" s="53"/>
      <c r="II58" s="51"/>
      <c r="IJ58" s="51"/>
      <c r="IK58" s="51"/>
      <c r="IL58" s="51"/>
      <c r="IM58" s="51"/>
      <c r="IN58" s="51"/>
      <c r="IO58" s="20"/>
      <c r="IP58" s="53"/>
      <c r="IQ58" s="51"/>
      <c r="IR58" s="51"/>
      <c r="IS58" s="51"/>
      <c r="IT58" s="51"/>
      <c r="IU58" s="51"/>
      <c r="IV58" s="51"/>
      <c r="IW58" s="20"/>
      <c r="IX58" s="53"/>
      <c r="IY58" s="51"/>
      <c r="IZ58" s="51"/>
      <c r="JA58" s="51"/>
      <c r="JB58" s="51"/>
      <c r="JC58" s="51"/>
      <c r="JD58" s="51"/>
      <c r="JE58" s="20"/>
      <c r="JF58" s="53"/>
      <c r="JG58" s="51"/>
      <c r="JH58" s="51"/>
      <c r="JI58" s="51"/>
      <c r="JJ58" s="51"/>
      <c r="JK58" s="51"/>
      <c r="JL58" s="51"/>
      <c r="JM58" s="20"/>
      <c r="JN58" s="53"/>
      <c r="JO58" s="51"/>
      <c r="JP58" s="51"/>
      <c r="JQ58" s="51"/>
      <c r="JR58" s="51"/>
      <c r="JS58" s="51"/>
      <c r="JT58" s="51"/>
      <c r="JU58" s="20"/>
      <c r="JV58" s="53"/>
      <c r="JW58" s="51"/>
      <c r="JX58" s="51"/>
      <c r="JY58" s="51"/>
      <c r="JZ58" s="51"/>
      <c r="KA58" s="51"/>
      <c r="KB58" s="51"/>
      <c r="KC58" s="20"/>
      <c r="KD58" s="53"/>
      <c r="KE58" s="51"/>
      <c r="KF58" s="51"/>
      <c r="KG58" s="51"/>
      <c r="KH58" s="51"/>
      <c r="KI58" s="51"/>
      <c r="KJ58" s="51"/>
      <c r="KK58" s="20"/>
      <c r="KL58" s="53"/>
      <c r="KM58" s="51"/>
      <c r="KN58" s="51"/>
      <c r="KO58" s="51"/>
      <c r="KP58" s="51"/>
      <c r="KQ58" s="51"/>
      <c r="KR58" s="51"/>
      <c r="KS58" s="20"/>
      <c r="KT58" s="53"/>
      <c r="KU58" s="51"/>
      <c r="KV58" s="51"/>
      <c r="KW58" s="51"/>
      <c r="KX58" s="51"/>
      <c r="KY58" s="51"/>
      <c r="KZ58" s="51"/>
      <c r="LA58" s="20"/>
      <c r="LB58" s="53"/>
      <c r="LC58" s="51"/>
      <c r="LD58" s="51"/>
      <c r="LE58" s="51"/>
      <c r="LF58" s="51"/>
      <c r="LG58" s="51"/>
      <c r="LH58" s="51"/>
      <c r="LI58" s="20"/>
      <c r="LJ58" s="53"/>
      <c r="LK58" s="51"/>
      <c r="LL58" s="51"/>
      <c r="LM58" s="51"/>
      <c r="LN58" s="51"/>
      <c r="LO58" s="51"/>
      <c r="LP58" s="51"/>
      <c r="LQ58" s="20"/>
      <c r="LR58" s="53"/>
      <c r="LS58" s="51"/>
      <c r="LT58" s="51"/>
      <c r="LU58" s="51"/>
      <c r="LV58" s="51"/>
      <c r="LW58" s="51"/>
      <c r="LX58" s="51"/>
      <c r="LY58" s="20"/>
      <c r="LZ58" s="53"/>
      <c r="MA58" s="51"/>
      <c r="MB58" s="51"/>
      <c r="MC58" s="51"/>
      <c r="MD58" s="51"/>
      <c r="ME58" s="51"/>
      <c r="MF58" s="51"/>
      <c r="MG58" s="20"/>
      <c r="MH58" s="53"/>
      <c r="MI58" s="51"/>
      <c r="MJ58" s="51"/>
      <c r="MK58" s="51"/>
      <c r="ML58" s="51"/>
      <c r="MM58" s="51"/>
      <c r="MN58" s="51"/>
      <c r="MO58" s="20"/>
      <c r="MP58" s="53"/>
      <c r="MQ58" s="51"/>
      <c r="MR58" s="51"/>
      <c r="MS58" s="51"/>
      <c r="MT58" s="51"/>
      <c r="MU58" s="51"/>
      <c r="MV58" s="51"/>
      <c r="MW58" s="20"/>
      <c r="MX58" s="53"/>
      <c r="MY58" s="51"/>
      <c r="MZ58" s="51"/>
      <c r="NA58" s="51"/>
      <c r="NB58" s="51"/>
      <c r="NC58" s="51"/>
      <c r="ND58" s="51"/>
      <c r="NE58" s="20"/>
      <c r="NF58" s="53"/>
      <c r="NG58" s="51"/>
      <c r="NH58" s="51"/>
      <c r="NI58" s="51"/>
      <c r="NJ58" s="51"/>
      <c r="NK58" s="51"/>
      <c r="NL58" s="51"/>
      <c r="NM58" s="20"/>
      <c r="NN58" s="53"/>
      <c r="NO58" s="51"/>
      <c r="NP58" s="51"/>
      <c r="NQ58" s="51"/>
      <c r="NR58" s="51"/>
      <c r="NS58" s="51"/>
      <c r="NT58" s="51"/>
      <c r="NU58" s="20"/>
      <c r="NV58" s="53"/>
      <c r="NW58" s="51"/>
      <c r="NX58" s="51"/>
      <c r="NY58" s="51"/>
      <c r="NZ58" s="51"/>
      <c r="OA58" s="51"/>
      <c r="OB58" s="51"/>
      <c r="OC58" s="20"/>
      <c r="OD58" s="53"/>
      <c r="OE58" s="51"/>
      <c r="OF58" s="51"/>
      <c r="OG58" s="51"/>
      <c r="OH58" s="51"/>
      <c r="OI58" s="51"/>
      <c r="OJ58" s="51"/>
      <c r="OK58" s="20"/>
      <c r="OL58" s="53"/>
      <c r="OM58" s="51"/>
      <c r="ON58" s="51"/>
      <c r="OO58" s="51"/>
      <c r="OP58" s="51"/>
      <c r="OQ58" s="51"/>
      <c r="OR58" s="51"/>
      <c r="OS58" s="20"/>
      <c r="OT58" s="53"/>
      <c r="OU58" s="51"/>
      <c r="OV58" s="51"/>
      <c r="OW58" s="51"/>
      <c r="OX58" s="51"/>
      <c r="OY58" s="51"/>
      <c r="OZ58" s="51"/>
      <c r="PA58" s="20"/>
      <c r="PB58" s="53"/>
      <c r="PC58" s="51"/>
      <c r="PD58" s="51"/>
      <c r="PE58" s="51"/>
      <c r="PF58" s="51"/>
      <c r="PG58" s="51"/>
      <c r="PH58" s="51"/>
      <c r="PI58" s="20"/>
      <c r="PJ58" s="53"/>
      <c r="PK58" s="51"/>
      <c r="PL58" s="51"/>
      <c r="PM58" s="51"/>
      <c r="PN58" s="51"/>
      <c r="PO58" s="51"/>
      <c r="PP58" s="51"/>
      <c r="PQ58" s="20"/>
      <c r="PR58" s="53"/>
      <c r="PS58" s="51"/>
      <c r="PT58" s="51"/>
      <c r="PU58" s="51"/>
      <c r="PV58" s="51"/>
      <c r="PW58" s="51"/>
      <c r="PX58" s="51"/>
      <c r="PY58" s="20"/>
      <c r="PZ58" s="53"/>
      <c r="QA58" s="51"/>
      <c r="QB58" s="51"/>
      <c r="QC58" s="51"/>
      <c r="QD58" s="51"/>
      <c r="QE58" s="51"/>
      <c r="QF58" s="51"/>
      <c r="QG58" s="20"/>
      <c r="QH58" s="53"/>
      <c r="QI58" s="51"/>
      <c r="QJ58" s="51"/>
      <c r="QK58" s="51"/>
      <c r="QL58" s="51"/>
      <c r="QM58" s="51"/>
      <c r="QN58" s="51"/>
      <c r="QO58" s="20"/>
      <c r="QP58" s="53"/>
      <c r="QQ58" s="51"/>
      <c r="QR58" s="51"/>
      <c r="QS58" s="51"/>
      <c r="QT58" s="51"/>
      <c r="QU58" s="51"/>
      <c r="QV58" s="51"/>
      <c r="QW58" s="20"/>
      <c r="QX58" s="53"/>
      <c r="QY58" s="51"/>
      <c r="QZ58" s="51"/>
      <c r="RA58" s="51"/>
      <c r="RB58" s="51"/>
      <c r="RC58" s="51"/>
      <c r="RD58" s="51"/>
      <c r="RE58" s="20"/>
      <c r="RF58" s="53"/>
      <c r="RG58" s="51"/>
      <c r="RH58" s="51"/>
      <c r="RI58" s="51"/>
      <c r="RJ58" s="51"/>
      <c r="RK58" s="51"/>
      <c r="RL58" s="51"/>
      <c r="RM58" s="20"/>
      <c r="RN58" s="53"/>
      <c r="RO58" s="51"/>
      <c r="RP58" s="51"/>
      <c r="RQ58" s="51"/>
      <c r="RR58" s="51"/>
      <c r="RS58" s="51"/>
      <c r="RT58" s="51"/>
      <c r="RU58" s="20"/>
      <c r="RV58" s="53"/>
      <c r="RW58" s="51"/>
      <c r="RX58" s="51"/>
      <c r="RY58" s="51"/>
      <c r="RZ58" s="51"/>
      <c r="SA58" s="51"/>
      <c r="SB58" s="51"/>
      <c r="SC58" s="20"/>
      <c r="SD58" s="53"/>
      <c r="SE58" s="51"/>
      <c r="SF58" s="51"/>
      <c r="SG58" s="51"/>
      <c r="SH58" s="51"/>
      <c r="SI58" s="51"/>
      <c r="SJ58" s="51"/>
      <c r="SK58" s="20"/>
      <c r="SL58" s="53"/>
      <c r="SM58" s="51"/>
      <c r="SN58" s="51"/>
      <c r="SO58" s="51"/>
      <c r="SP58" s="51"/>
      <c r="SQ58" s="51"/>
      <c r="SR58" s="51"/>
      <c r="SS58" s="20"/>
      <c r="ST58" s="53"/>
      <c r="SU58" s="51"/>
      <c r="SV58" s="51"/>
      <c r="SW58" s="51"/>
      <c r="SX58" s="51"/>
      <c r="SY58" s="51"/>
      <c r="SZ58" s="51"/>
      <c r="TA58" s="20"/>
      <c r="TB58" s="53"/>
      <c r="TC58" s="51"/>
      <c r="TD58" s="51"/>
      <c r="TE58" s="51"/>
      <c r="TF58" s="51"/>
      <c r="TG58" s="51"/>
      <c r="TH58" s="51"/>
      <c r="TI58" s="20"/>
      <c r="TJ58" s="53"/>
      <c r="TK58" s="51"/>
      <c r="TL58" s="51"/>
      <c r="TM58" s="51"/>
      <c r="TN58" s="51"/>
      <c r="TO58" s="51"/>
      <c r="TP58" s="51"/>
      <c r="TQ58" s="20"/>
      <c r="TR58" s="53"/>
      <c r="TS58" s="51"/>
      <c r="TT58" s="51"/>
      <c r="TU58" s="51"/>
      <c r="TV58" s="51"/>
      <c r="TW58" s="51"/>
      <c r="TX58" s="51"/>
      <c r="TY58" s="20"/>
      <c r="TZ58" s="53"/>
      <c r="UA58" s="51"/>
      <c r="UB58" s="51"/>
      <c r="UC58" s="51"/>
      <c r="UD58" s="51"/>
      <c r="UE58" s="51"/>
      <c r="UF58" s="51"/>
      <c r="UG58" s="20"/>
      <c r="UH58" s="53"/>
      <c r="UI58" s="51"/>
      <c r="UJ58" s="51"/>
      <c r="UK58" s="51"/>
      <c r="UL58" s="51"/>
      <c r="UM58" s="51"/>
      <c r="UN58" s="51"/>
      <c r="UO58" s="20"/>
      <c r="UP58" s="53"/>
      <c r="UQ58" s="51"/>
      <c r="UR58" s="51"/>
      <c r="US58" s="51"/>
      <c r="UT58" s="51"/>
      <c r="UU58" s="51"/>
      <c r="UV58" s="51"/>
      <c r="UW58" s="20"/>
      <c r="UX58" s="53"/>
      <c r="UY58" s="51"/>
      <c r="UZ58" s="51"/>
      <c r="VA58" s="51"/>
      <c r="VB58" s="51"/>
      <c r="VC58" s="51"/>
      <c r="VD58" s="51"/>
      <c r="VE58" s="20"/>
      <c r="VF58" s="53"/>
      <c r="VG58" s="51"/>
      <c r="VH58" s="51"/>
      <c r="VI58" s="51"/>
      <c r="VJ58" s="51"/>
      <c r="VK58" s="51"/>
      <c r="VL58" s="51"/>
      <c r="VM58" s="20"/>
      <c r="VN58" s="53"/>
      <c r="VO58" s="51"/>
      <c r="VP58" s="51"/>
      <c r="VQ58" s="51"/>
      <c r="VR58" s="51"/>
      <c r="VS58" s="51"/>
      <c r="VT58" s="51"/>
      <c r="VU58" s="20"/>
      <c r="VV58" s="53"/>
      <c r="VW58" s="51"/>
      <c r="VX58" s="51"/>
      <c r="VY58" s="51"/>
      <c r="VZ58" s="51"/>
      <c r="WA58" s="51"/>
      <c r="WB58" s="51"/>
      <c r="WC58" s="20"/>
      <c r="WD58" s="53"/>
      <c r="WE58" s="51"/>
      <c r="WF58" s="51"/>
      <c r="WG58" s="51"/>
      <c r="WH58" s="51"/>
      <c r="WI58" s="51"/>
      <c r="WJ58" s="51"/>
      <c r="WK58" s="20"/>
      <c r="WL58" s="53"/>
      <c r="WM58" s="51"/>
      <c r="WN58" s="51"/>
      <c r="WO58" s="51"/>
      <c r="WP58" s="51"/>
      <c r="WQ58" s="51"/>
      <c r="WR58" s="51"/>
      <c r="WS58" s="20"/>
      <c r="WT58" s="53"/>
      <c r="WU58" s="51"/>
      <c r="WV58" s="51"/>
      <c r="WW58" s="51"/>
      <c r="WX58" s="51"/>
      <c r="WY58" s="51"/>
      <c r="WZ58" s="51"/>
      <c r="XA58" s="20"/>
      <c r="XB58" s="53"/>
      <c r="XC58" s="51"/>
      <c r="XD58" s="51"/>
      <c r="XE58" s="51"/>
      <c r="XF58" s="51"/>
      <c r="XG58" s="51"/>
      <c r="XH58" s="51"/>
      <c r="XI58" s="20"/>
      <c r="XJ58" s="53"/>
      <c r="XK58" s="51"/>
      <c r="XL58" s="51"/>
      <c r="XM58" s="51"/>
      <c r="XN58" s="51"/>
      <c r="XO58" s="51"/>
      <c r="XP58" s="51"/>
      <c r="XQ58" s="20"/>
      <c r="XR58" s="53"/>
      <c r="XS58" s="51"/>
      <c r="XT58" s="51"/>
      <c r="XU58" s="51"/>
      <c r="XV58" s="51"/>
      <c r="XW58" s="51"/>
      <c r="XX58" s="51"/>
      <c r="XY58" s="20"/>
      <c r="XZ58" s="53"/>
      <c r="YA58" s="51"/>
      <c r="YB58" s="51"/>
      <c r="YC58" s="51"/>
      <c r="YD58" s="51"/>
      <c r="YE58" s="51"/>
      <c r="YF58" s="51"/>
      <c r="YG58" s="20"/>
      <c r="YH58" s="53"/>
      <c r="YI58" s="51"/>
      <c r="YJ58" s="51"/>
      <c r="YK58" s="51"/>
      <c r="YL58" s="51"/>
      <c r="YM58" s="51"/>
      <c r="YN58" s="51"/>
      <c r="YO58" s="20"/>
      <c r="YP58" s="53"/>
      <c r="YQ58" s="51"/>
      <c r="YR58" s="51"/>
      <c r="YS58" s="51"/>
      <c r="YT58" s="51"/>
      <c r="YU58" s="51"/>
      <c r="YV58" s="51"/>
      <c r="YW58" s="20"/>
      <c r="YX58" s="53"/>
      <c r="YY58" s="51"/>
      <c r="YZ58" s="51"/>
      <c r="ZA58" s="51"/>
      <c r="ZB58" s="51"/>
      <c r="ZC58" s="51"/>
      <c r="ZD58" s="51"/>
      <c r="ZE58" s="20"/>
      <c r="ZF58" s="53"/>
      <c r="ZG58" s="51"/>
      <c r="ZH58" s="51"/>
      <c r="ZI58" s="51"/>
      <c r="ZJ58" s="51"/>
      <c r="ZK58" s="51"/>
      <c r="ZL58" s="51"/>
      <c r="ZM58" s="20"/>
      <c r="ZN58" s="53"/>
      <c r="ZO58" s="51"/>
      <c r="ZP58" s="51"/>
      <c r="ZQ58" s="51"/>
      <c r="ZR58" s="51"/>
      <c r="ZS58" s="51"/>
      <c r="ZT58" s="51"/>
      <c r="ZU58" s="20"/>
      <c r="ZV58" s="53"/>
      <c r="ZW58" s="51"/>
      <c r="ZX58" s="51"/>
      <c r="ZY58" s="51"/>
      <c r="ZZ58" s="51"/>
      <c r="AAA58" s="51"/>
      <c r="AAB58" s="51"/>
      <c r="AAC58" s="20"/>
      <c r="AAD58" s="53"/>
      <c r="AAE58" s="51"/>
      <c r="AAF58" s="51"/>
      <c r="AAG58" s="51"/>
      <c r="AAH58" s="51"/>
      <c r="AAI58" s="51"/>
      <c r="AAJ58" s="51"/>
      <c r="AAK58" s="20"/>
      <c r="AAL58" s="53"/>
      <c r="AAM58" s="51"/>
      <c r="AAN58" s="51"/>
      <c r="AAO58" s="51"/>
      <c r="AAP58" s="51"/>
      <c r="AAQ58" s="51"/>
      <c r="AAR58" s="51"/>
      <c r="AAS58" s="20"/>
      <c r="AAT58" s="53"/>
      <c r="AAU58" s="51"/>
      <c r="AAV58" s="51"/>
      <c r="AAW58" s="51"/>
      <c r="AAX58" s="51"/>
      <c r="AAY58" s="51"/>
      <c r="AAZ58" s="51"/>
      <c r="ABA58" s="20"/>
      <c r="ABB58" s="53"/>
      <c r="ABC58" s="51"/>
      <c r="ABD58" s="51"/>
      <c r="ABE58" s="51"/>
      <c r="ABF58" s="51"/>
      <c r="ABG58" s="51"/>
      <c r="ABH58" s="51"/>
      <c r="ABI58" s="20"/>
      <c r="ABJ58" s="53"/>
      <c r="ABK58" s="51"/>
      <c r="ABL58" s="51"/>
      <c r="ABM58" s="51"/>
      <c r="ABN58" s="51"/>
      <c r="ABO58" s="51"/>
      <c r="ABP58" s="51"/>
      <c r="ABQ58" s="20"/>
      <c r="ABR58" s="53"/>
      <c r="ABS58" s="51"/>
      <c r="ABT58" s="51"/>
      <c r="ABU58" s="51"/>
      <c r="ABV58" s="51"/>
      <c r="ABW58" s="51"/>
      <c r="ABX58" s="51"/>
      <c r="ABY58" s="20"/>
      <c r="ABZ58" s="53"/>
      <c r="ACA58" s="51"/>
      <c r="ACB58" s="51"/>
      <c r="ACC58" s="51"/>
      <c r="ACD58" s="51"/>
      <c r="ACE58" s="51"/>
      <c r="ACF58" s="51"/>
      <c r="ACG58" s="20"/>
      <c r="ACH58" s="53"/>
      <c r="ACI58" s="51"/>
      <c r="ACJ58" s="51"/>
      <c r="ACK58" s="51"/>
      <c r="ACL58" s="51"/>
      <c r="ACM58" s="51"/>
      <c r="ACN58" s="51"/>
      <c r="ACO58" s="20"/>
      <c r="ACP58" s="53"/>
      <c r="ACQ58" s="51"/>
      <c r="ACR58" s="51"/>
      <c r="ACS58" s="51"/>
      <c r="ACT58" s="51"/>
      <c r="ACU58" s="51"/>
      <c r="ACV58" s="51"/>
      <c r="ACW58" s="20"/>
      <c r="ACX58" s="53"/>
      <c r="ACY58" s="51"/>
      <c r="ACZ58" s="51"/>
      <c r="ADA58" s="51"/>
      <c r="ADB58" s="51"/>
      <c r="ADC58" s="51"/>
      <c r="ADD58" s="51"/>
      <c r="ADE58" s="20"/>
      <c r="ADF58" s="53"/>
      <c r="ADG58" s="51"/>
      <c r="ADH58" s="51"/>
      <c r="ADI58" s="51"/>
      <c r="ADJ58" s="51"/>
      <c r="ADK58" s="51"/>
      <c r="ADL58" s="51"/>
      <c r="ADM58" s="20"/>
      <c r="ADN58" s="53"/>
      <c r="ADO58" s="51"/>
      <c r="ADP58" s="51"/>
      <c r="ADQ58" s="51"/>
      <c r="ADR58" s="51"/>
      <c r="ADS58" s="51"/>
      <c r="ADT58" s="51"/>
      <c r="ADU58" s="20"/>
      <c r="ADV58" s="53"/>
      <c r="ADW58" s="51"/>
      <c r="ADX58" s="51"/>
      <c r="ADY58" s="51"/>
      <c r="ADZ58" s="51"/>
      <c r="AEA58" s="51"/>
      <c r="AEB58" s="51"/>
      <c r="AEC58" s="20"/>
      <c r="AED58" s="53"/>
      <c r="AEE58" s="51"/>
      <c r="AEF58" s="51"/>
      <c r="AEG58" s="51"/>
      <c r="AEH58" s="51"/>
      <c r="AEI58" s="51"/>
      <c r="AEJ58" s="51"/>
      <c r="AEK58" s="20"/>
      <c r="AEL58" s="53"/>
      <c r="AEM58" s="51"/>
      <c r="AEN58" s="51"/>
      <c r="AEO58" s="51"/>
      <c r="AEP58" s="51"/>
      <c r="AEQ58" s="51"/>
      <c r="AER58" s="51"/>
      <c r="AES58" s="20"/>
      <c r="AET58" s="53"/>
      <c r="AEU58" s="51"/>
      <c r="AEV58" s="51"/>
      <c r="AEW58" s="51"/>
      <c r="AEX58" s="51"/>
      <c r="AEY58" s="51"/>
      <c r="AEZ58" s="51"/>
      <c r="AFA58" s="20"/>
      <c r="AFB58" s="53"/>
      <c r="AFC58" s="51"/>
      <c r="AFD58" s="51"/>
      <c r="AFE58" s="51"/>
      <c r="AFF58" s="51"/>
      <c r="AFG58" s="51"/>
      <c r="AFH58" s="51"/>
      <c r="AFI58" s="20"/>
      <c r="AFJ58" s="53"/>
      <c r="AFK58" s="51"/>
      <c r="AFL58" s="51"/>
      <c r="AFM58" s="51"/>
      <c r="AFN58" s="51"/>
      <c r="AFO58" s="51"/>
      <c r="AFP58" s="51"/>
      <c r="AFQ58" s="20"/>
      <c r="AFR58" s="53"/>
      <c r="AFS58" s="51"/>
      <c r="AFT58" s="51"/>
      <c r="AFU58" s="51"/>
      <c r="AFV58" s="51"/>
      <c r="AFW58" s="51"/>
      <c r="AFX58" s="51"/>
      <c r="AFY58" s="20"/>
      <c r="AFZ58" s="53"/>
      <c r="AGA58" s="51"/>
      <c r="AGB58" s="51"/>
      <c r="AGC58" s="51"/>
      <c r="AGD58" s="51"/>
      <c r="AGE58" s="51"/>
      <c r="AGF58" s="51"/>
      <c r="AGG58" s="20"/>
      <c r="AGH58" s="53"/>
      <c r="AGI58" s="51"/>
      <c r="AGJ58" s="51"/>
      <c r="AGK58" s="51"/>
      <c r="AGL58" s="51"/>
      <c r="AGM58" s="51"/>
      <c r="AGN58" s="51"/>
      <c r="AGO58" s="20"/>
      <c r="AGP58" s="53"/>
      <c r="AGQ58" s="51"/>
      <c r="AGR58" s="51"/>
      <c r="AGS58" s="51"/>
      <c r="AGT58" s="51"/>
      <c r="AGU58" s="51"/>
      <c r="AGV58" s="51"/>
      <c r="AGW58" s="20"/>
      <c r="AGX58" s="53"/>
      <c r="AGY58" s="51"/>
      <c r="AGZ58" s="51"/>
      <c r="AHA58" s="51"/>
      <c r="AHB58" s="51"/>
      <c r="AHC58" s="51"/>
      <c r="AHD58" s="51"/>
      <c r="AHE58" s="20"/>
      <c r="AHF58" s="53"/>
      <c r="AHG58" s="51"/>
      <c r="AHH58" s="51"/>
      <c r="AHI58" s="51"/>
      <c r="AHJ58" s="51"/>
      <c r="AHK58" s="51"/>
      <c r="AHL58" s="51"/>
      <c r="AHM58" s="20"/>
      <c r="AHN58" s="53"/>
      <c r="AHO58" s="51"/>
      <c r="AHP58" s="51"/>
      <c r="AHQ58" s="51"/>
      <c r="AHR58" s="51"/>
      <c r="AHS58" s="51"/>
      <c r="AHT58" s="51"/>
      <c r="AHU58" s="20"/>
      <c r="AHV58" s="53"/>
      <c r="AHW58" s="51"/>
      <c r="AHX58" s="51"/>
      <c r="AHY58" s="51"/>
      <c r="AHZ58" s="51"/>
      <c r="AIA58" s="51"/>
      <c r="AIB58" s="51"/>
      <c r="AIC58" s="20"/>
      <c r="AID58" s="53"/>
      <c r="AIE58" s="51"/>
      <c r="AIF58" s="51"/>
      <c r="AIG58" s="51"/>
      <c r="AIH58" s="51"/>
      <c r="AII58" s="51"/>
      <c r="AIJ58" s="51"/>
      <c r="AIK58" s="20"/>
      <c r="AIL58" s="53"/>
      <c r="AIM58" s="51"/>
      <c r="AIN58" s="51"/>
      <c r="AIO58" s="51"/>
      <c r="AIP58" s="51"/>
      <c r="AIQ58" s="51"/>
      <c r="AIR58" s="51"/>
      <c r="AIS58" s="20"/>
      <c r="AIT58" s="53"/>
      <c r="AIU58" s="51"/>
      <c r="AIV58" s="51"/>
      <c r="AIW58" s="51"/>
      <c r="AIX58" s="51"/>
      <c r="AIY58" s="51"/>
      <c r="AIZ58" s="51"/>
      <c r="AJA58" s="20"/>
      <c r="AJB58" s="53"/>
      <c r="AJC58" s="51"/>
      <c r="AJD58" s="51"/>
      <c r="AJE58" s="51"/>
      <c r="AJF58" s="51"/>
      <c r="AJG58" s="51"/>
      <c r="AJH58" s="51"/>
      <c r="AJI58" s="20"/>
      <c r="AJJ58" s="53"/>
      <c r="AJK58" s="51"/>
      <c r="AJL58" s="51"/>
      <c r="AJM58" s="51"/>
      <c r="AJN58" s="51"/>
      <c r="AJO58" s="51"/>
      <c r="AJP58" s="51"/>
      <c r="AJQ58" s="20"/>
      <c r="AJR58" s="53"/>
      <c r="AJS58" s="51"/>
      <c r="AJT58" s="51"/>
      <c r="AJU58" s="51"/>
      <c r="AJV58" s="51"/>
      <c r="AJW58" s="51"/>
      <c r="AJX58" s="51"/>
      <c r="AJY58" s="20"/>
      <c r="AJZ58" s="53"/>
      <c r="AKA58" s="51"/>
      <c r="AKB58" s="51"/>
      <c r="AKC58" s="51"/>
      <c r="AKD58" s="51"/>
      <c r="AKE58" s="51"/>
      <c r="AKF58" s="51"/>
      <c r="AKG58" s="20"/>
      <c r="AKH58" s="53"/>
      <c r="AKI58" s="51"/>
      <c r="AKJ58" s="51"/>
      <c r="AKK58" s="51"/>
      <c r="AKL58" s="51"/>
      <c r="AKM58" s="51"/>
      <c r="AKN58" s="51"/>
      <c r="AKO58" s="20"/>
      <c r="AKP58" s="53"/>
      <c r="AKQ58" s="51"/>
      <c r="AKR58" s="51"/>
      <c r="AKS58" s="51"/>
      <c r="AKT58" s="51"/>
      <c r="AKU58" s="51"/>
      <c r="AKV58" s="51"/>
      <c r="AKW58" s="20"/>
      <c r="AKX58" s="53"/>
      <c r="AKY58" s="51"/>
      <c r="AKZ58" s="51"/>
      <c r="ALA58" s="51"/>
      <c r="ALB58" s="51"/>
      <c r="ALC58" s="51"/>
      <c r="ALD58" s="51"/>
      <c r="ALE58" s="20"/>
      <c r="ALF58" s="53"/>
      <c r="ALG58" s="51"/>
      <c r="ALH58" s="51"/>
      <c r="ALI58" s="51"/>
      <c r="ALJ58" s="51"/>
      <c r="ALK58" s="51"/>
      <c r="ALL58" s="51"/>
      <c r="ALM58" s="20"/>
      <c r="ALN58" s="53"/>
      <c r="ALO58" s="51"/>
      <c r="ALP58" s="51"/>
      <c r="ALQ58" s="51"/>
      <c r="ALR58" s="51"/>
      <c r="ALS58" s="51"/>
      <c r="ALT58" s="51"/>
      <c r="ALU58" s="20"/>
      <c r="ALV58" s="53"/>
      <c r="ALW58" s="51"/>
      <c r="ALX58" s="51"/>
      <c r="ALY58" s="51"/>
      <c r="ALZ58" s="51"/>
      <c r="AMA58" s="51"/>
      <c r="AMB58" s="51"/>
      <c r="AMC58" s="20"/>
      <c r="AMD58" s="53"/>
      <c r="AME58" s="51"/>
      <c r="AMF58" s="51"/>
      <c r="AMG58" s="51"/>
      <c r="AMH58" s="51"/>
      <c r="AMI58" s="51"/>
      <c r="AMJ58" s="51"/>
      <c r="AMK58" s="20"/>
      <c r="AML58" s="53"/>
      <c r="AMM58" s="51"/>
      <c r="AMN58" s="51"/>
      <c r="AMO58" s="51"/>
      <c r="AMP58" s="51"/>
      <c r="AMQ58" s="51"/>
      <c r="AMR58" s="51"/>
      <c r="AMS58" s="20"/>
      <c r="AMT58" s="53"/>
      <c r="AMU58" s="51"/>
      <c r="AMV58" s="51"/>
      <c r="AMW58" s="51"/>
      <c r="AMX58" s="51"/>
      <c r="AMY58" s="51"/>
      <c r="AMZ58" s="51"/>
      <c r="ANA58" s="20"/>
      <c r="ANB58" s="53"/>
      <c r="ANC58" s="51"/>
      <c r="AND58" s="51"/>
      <c r="ANE58" s="51"/>
      <c r="ANF58" s="51"/>
      <c r="ANG58" s="51"/>
      <c r="ANH58" s="51"/>
      <c r="ANI58" s="20"/>
      <c r="ANJ58" s="53"/>
      <c r="ANK58" s="51"/>
      <c r="ANL58" s="51"/>
      <c r="ANM58" s="51"/>
      <c r="ANN58" s="51"/>
      <c r="ANO58" s="51"/>
      <c r="ANP58" s="51"/>
      <c r="ANQ58" s="20"/>
      <c r="ANR58" s="53"/>
      <c r="ANS58" s="51"/>
      <c r="ANT58" s="51"/>
      <c r="ANU58" s="51"/>
      <c r="ANV58" s="51"/>
      <c r="ANW58" s="51"/>
      <c r="ANX58" s="51"/>
      <c r="ANY58" s="20"/>
      <c r="ANZ58" s="53"/>
      <c r="AOA58" s="51"/>
      <c r="AOB58" s="51"/>
      <c r="AOC58" s="51"/>
      <c r="AOD58" s="51"/>
      <c r="AOE58" s="51"/>
      <c r="AOF58" s="51"/>
      <c r="AOG58" s="20"/>
      <c r="AOH58" s="53"/>
      <c r="AOI58" s="51"/>
      <c r="AOJ58" s="51"/>
      <c r="AOK58" s="51"/>
      <c r="AOL58" s="51"/>
      <c r="AOM58" s="51"/>
      <c r="AON58" s="51"/>
      <c r="AOO58" s="20"/>
      <c r="AOP58" s="53"/>
      <c r="AOQ58" s="51"/>
      <c r="AOR58" s="51"/>
      <c r="AOS58" s="51"/>
      <c r="AOT58" s="51"/>
      <c r="AOU58" s="51"/>
      <c r="AOV58" s="51"/>
      <c r="AOW58" s="20"/>
      <c r="AOX58" s="53"/>
      <c r="AOY58" s="51"/>
      <c r="AOZ58" s="51"/>
      <c r="APA58" s="51"/>
      <c r="APB58" s="51"/>
      <c r="APC58" s="51"/>
      <c r="APD58" s="51"/>
      <c r="APE58" s="20"/>
      <c r="APF58" s="53"/>
      <c r="APG58" s="51"/>
      <c r="APH58" s="51"/>
      <c r="API58" s="51"/>
      <c r="APJ58" s="51"/>
      <c r="APK58" s="51"/>
      <c r="APL58" s="51"/>
      <c r="APM58" s="20"/>
      <c r="APN58" s="53"/>
      <c r="APO58" s="51"/>
      <c r="APP58" s="51"/>
      <c r="APQ58" s="51"/>
      <c r="APR58" s="51"/>
      <c r="APS58" s="51"/>
      <c r="APT58" s="51"/>
      <c r="APU58" s="20"/>
      <c r="APV58" s="53"/>
      <c r="APW58" s="51"/>
      <c r="APX58" s="51"/>
      <c r="APY58" s="51"/>
      <c r="APZ58" s="51"/>
      <c r="AQA58" s="51"/>
      <c r="AQB58" s="51"/>
      <c r="AQC58" s="20"/>
      <c r="AQD58" s="53"/>
      <c r="AQE58" s="51"/>
      <c r="AQF58" s="51"/>
      <c r="AQG58" s="51"/>
      <c r="AQH58" s="51"/>
      <c r="AQI58" s="51"/>
      <c r="AQJ58" s="51"/>
      <c r="AQK58" s="20"/>
      <c r="AQL58" s="53"/>
      <c r="AQM58" s="51"/>
      <c r="AQN58" s="51"/>
      <c r="AQO58" s="51"/>
      <c r="AQP58" s="51"/>
      <c r="AQQ58" s="51"/>
      <c r="AQR58" s="51"/>
      <c r="AQS58" s="20"/>
      <c r="AQT58" s="53"/>
      <c r="AQU58" s="51"/>
      <c r="AQV58" s="51"/>
      <c r="AQW58" s="51"/>
      <c r="AQX58" s="51"/>
      <c r="AQY58" s="51"/>
      <c r="AQZ58" s="51"/>
      <c r="ARA58" s="20"/>
      <c r="ARB58" s="53"/>
      <c r="ARC58" s="51"/>
      <c r="ARD58" s="51"/>
      <c r="ARE58" s="51"/>
      <c r="ARF58" s="51"/>
      <c r="ARG58" s="51"/>
      <c r="ARH58" s="51"/>
      <c r="ARI58" s="20"/>
      <c r="ARJ58" s="53"/>
      <c r="ARK58" s="51"/>
      <c r="ARL58" s="51"/>
      <c r="ARM58" s="51"/>
      <c r="ARN58" s="51"/>
      <c r="ARO58" s="51"/>
      <c r="ARP58" s="51"/>
      <c r="ARQ58" s="20"/>
      <c r="ARR58" s="53"/>
      <c r="ARS58" s="51"/>
      <c r="ART58" s="51"/>
      <c r="ARU58" s="51"/>
      <c r="ARV58" s="51"/>
      <c r="ARW58" s="51"/>
      <c r="ARX58" s="51"/>
      <c r="ARY58" s="20"/>
      <c r="ARZ58" s="53"/>
      <c r="ASA58" s="51"/>
      <c r="ASB58" s="51"/>
      <c r="ASC58" s="51"/>
      <c r="ASD58" s="51"/>
      <c r="ASE58" s="51"/>
      <c r="ASF58" s="51"/>
      <c r="ASG58" s="20"/>
      <c r="ASH58" s="53"/>
      <c r="ASI58" s="51"/>
      <c r="ASJ58" s="51"/>
      <c r="ASK58" s="51"/>
      <c r="ASL58" s="51"/>
      <c r="ASM58" s="51"/>
      <c r="ASN58" s="51"/>
      <c r="ASO58" s="20"/>
      <c r="ASP58" s="53"/>
      <c r="ASQ58" s="51"/>
      <c r="ASR58" s="51"/>
      <c r="ASS58" s="51"/>
      <c r="AST58" s="51"/>
      <c r="ASU58" s="51"/>
      <c r="ASV58" s="51"/>
      <c r="ASW58" s="20"/>
      <c r="ASX58" s="53"/>
      <c r="ASY58" s="51"/>
      <c r="ASZ58" s="51"/>
      <c r="ATA58" s="51"/>
      <c r="ATB58" s="51"/>
      <c r="ATC58" s="51"/>
      <c r="ATD58" s="51"/>
      <c r="ATE58" s="20"/>
      <c r="ATF58" s="53"/>
      <c r="ATG58" s="51"/>
      <c r="ATH58" s="51"/>
      <c r="ATI58" s="51"/>
      <c r="ATJ58" s="51"/>
      <c r="ATK58" s="51"/>
      <c r="ATL58" s="51"/>
      <c r="ATM58" s="20"/>
      <c r="ATN58" s="53"/>
      <c r="ATO58" s="51"/>
      <c r="ATP58" s="51"/>
      <c r="ATQ58" s="51"/>
      <c r="ATR58" s="51"/>
      <c r="ATS58" s="51"/>
      <c r="ATT58" s="51"/>
      <c r="ATU58" s="20"/>
      <c r="ATV58" s="53"/>
      <c r="ATW58" s="51"/>
      <c r="ATX58" s="51"/>
      <c r="ATY58" s="51"/>
      <c r="ATZ58" s="51"/>
      <c r="AUA58" s="51"/>
      <c r="AUB58" s="51"/>
      <c r="AUC58" s="20"/>
      <c r="AUD58" s="53"/>
      <c r="AUE58" s="51"/>
      <c r="AUF58" s="51"/>
      <c r="AUG58" s="51"/>
      <c r="AUH58" s="51"/>
      <c r="AUI58" s="51"/>
      <c r="AUJ58" s="51"/>
      <c r="AUK58" s="20"/>
      <c r="AUL58" s="53"/>
      <c r="AUM58" s="51"/>
      <c r="AUN58" s="51"/>
      <c r="AUO58" s="51"/>
      <c r="AUP58" s="51"/>
      <c r="AUQ58" s="51"/>
      <c r="AUR58" s="51"/>
      <c r="AUS58" s="20"/>
      <c r="AUT58" s="53"/>
      <c r="AUU58" s="51"/>
      <c r="AUV58" s="51"/>
      <c r="AUW58" s="51"/>
      <c r="AUX58" s="51"/>
      <c r="AUY58" s="51"/>
      <c r="AUZ58" s="51"/>
      <c r="AVA58" s="20"/>
      <c r="AVB58" s="53"/>
      <c r="AVC58" s="51"/>
      <c r="AVD58" s="51"/>
      <c r="AVE58" s="51"/>
      <c r="AVF58" s="51"/>
      <c r="AVG58" s="51"/>
      <c r="AVH58" s="51"/>
      <c r="AVI58" s="20"/>
      <c r="AVJ58" s="53"/>
      <c r="AVK58" s="51"/>
      <c r="AVL58" s="51"/>
      <c r="AVM58" s="51"/>
      <c r="AVN58" s="51"/>
      <c r="AVO58" s="51"/>
      <c r="AVP58" s="51"/>
      <c r="AVQ58" s="20"/>
      <c r="AVR58" s="53"/>
      <c r="AVS58" s="51"/>
      <c r="AVT58" s="51"/>
      <c r="AVU58" s="51"/>
      <c r="AVV58" s="51"/>
      <c r="AVW58" s="51"/>
      <c r="AVX58" s="51"/>
      <c r="AVY58" s="20"/>
      <c r="AVZ58" s="53"/>
      <c r="AWA58" s="51"/>
      <c r="AWB58" s="51"/>
      <c r="AWC58" s="51"/>
      <c r="AWD58" s="51"/>
      <c r="AWE58" s="51"/>
      <c r="AWF58" s="51"/>
      <c r="AWG58" s="20"/>
      <c r="AWH58" s="53"/>
      <c r="AWI58" s="51"/>
      <c r="AWJ58" s="51"/>
      <c r="AWK58" s="51"/>
      <c r="AWL58" s="51"/>
      <c r="AWM58" s="51"/>
      <c r="AWN58" s="51"/>
      <c r="AWO58" s="20"/>
      <c r="AWP58" s="53"/>
      <c r="AWQ58" s="51"/>
      <c r="AWR58" s="51"/>
      <c r="AWS58" s="51"/>
      <c r="AWT58" s="51"/>
      <c r="AWU58" s="51"/>
      <c r="AWV58" s="51"/>
      <c r="AWW58" s="20"/>
      <c r="AWX58" s="53"/>
      <c r="AWY58" s="51"/>
      <c r="AWZ58" s="51"/>
      <c r="AXA58" s="51"/>
      <c r="AXB58" s="51"/>
      <c r="AXC58" s="51"/>
      <c r="AXD58" s="51"/>
      <c r="AXE58" s="20"/>
      <c r="AXF58" s="53"/>
      <c r="AXG58" s="51"/>
      <c r="AXH58" s="51"/>
      <c r="AXI58" s="51"/>
      <c r="AXJ58" s="51"/>
      <c r="AXK58" s="51"/>
      <c r="AXL58" s="51"/>
      <c r="AXM58" s="20"/>
      <c r="AXN58" s="53"/>
      <c r="AXO58" s="51"/>
      <c r="AXP58" s="51"/>
      <c r="AXQ58" s="51"/>
      <c r="AXR58" s="51"/>
      <c r="AXS58" s="51"/>
      <c r="AXT58" s="51"/>
      <c r="AXU58" s="20"/>
      <c r="AXV58" s="53"/>
      <c r="AXW58" s="51"/>
      <c r="AXX58" s="51"/>
      <c r="AXY58" s="51"/>
      <c r="AXZ58" s="51"/>
      <c r="AYA58" s="51"/>
      <c r="AYB58" s="51"/>
      <c r="AYC58" s="20"/>
      <c r="AYD58" s="53"/>
      <c r="AYE58" s="51"/>
      <c r="AYF58" s="51"/>
      <c r="AYG58" s="51"/>
      <c r="AYH58" s="51"/>
      <c r="AYI58" s="51"/>
      <c r="AYJ58" s="51"/>
      <c r="AYK58" s="20"/>
      <c r="AYL58" s="53"/>
      <c r="AYM58" s="51"/>
      <c r="AYN58" s="51"/>
      <c r="AYO58" s="51"/>
      <c r="AYP58" s="51"/>
      <c r="AYQ58" s="51"/>
      <c r="AYR58" s="51"/>
      <c r="AYS58" s="20"/>
      <c r="AYT58" s="53"/>
      <c r="AYU58" s="51"/>
      <c r="AYV58" s="51"/>
      <c r="AYW58" s="51"/>
      <c r="AYX58" s="51"/>
      <c r="AYY58" s="51"/>
      <c r="AYZ58" s="51"/>
      <c r="AZA58" s="20"/>
      <c r="AZB58" s="53"/>
      <c r="AZC58" s="51"/>
      <c r="AZD58" s="51"/>
      <c r="AZE58" s="51"/>
      <c r="AZF58" s="51"/>
      <c r="AZG58" s="51"/>
      <c r="AZH58" s="51"/>
      <c r="AZI58" s="20"/>
      <c r="AZJ58" s="53"/>
      <c r="AZK58" s="51"/>
      <c r="AZL58" s="51"/>
      <c r="AZM58" s="51"/>
      <c r="AZN58" s="51"/>
      <c r="AZO58" s="51"/>
      <c r="AZP58" s="51"/>
      <c r="AZQ58" s="20"/>
      <c r="AZR58" s="53"/>
      <c r="AZS58" s="51"/>
      <c r="AZT58" s="51"/>
      <c r="AZU58" s="51"/>
      <c r="AZV58" s="51"/>
      <c r="AZW58" s="51"/>
      <c r="AZX58" s="51"/>
      <c r="AZY58" s="20"/>
      <c r="AZZ58" s="53"/>
      <c r="BAA58" s="51"/>
      <c r="BAB58" s="51"/>
      <c r="BAC58" s="51"/>
      <c r="BAD58" s="51"/>
      <c r="BAE58" s="51"/>
      <c r="BAF58" s="51"/>
      <c r="BAG58" s="20"/>
      <c r="BAH58" s="53"/>
      <c r="BAI58" s="51"/>
      <c r="BAJ58" s="51"/>
      <c r="BAK58" s="51"/>
      <c r="BAL58" s="51"/>
      <c r="BAM58" s="51"/>
      <c r="BAN58" s="51"/>
      <c r="BAO58" s="20"/>
      <c r="BAP58" s="53"/>
      <c r="BAQ58" s="51"/>
      <c r="BAR58" s="51"/>
      <c r="BAS58" s="51"/>
      <c r="BAT58" s="51"/>
      <c r="BAU58" s="51"/>
      <c r="BAV58" s="51"/>
      <c r="BAW58" s="20"/>
      <c r="BAX58" s="53"/>
      <c r="BAY58" s="51"/>
      <c r="BAZ58" s="51"/>
      <c r="BBA58" s="51"/>
      <c r="BBB58" s="51"/>
      <c r="BBC58" s="51"/>
      <c r="BBD58" s="51"/>
      <c r="BBE58" s="20"/>
      <c r="BBF58" s="53"/>
      <c r="BBG58" s="51"/>
      <c r="BBH58" s="51"/>
      <c r="BBI58" s="51"/>
      <c r="BBJ58" s="51"/>
      <c r="BBK58" s="51"/>
      <c r="BBL58" s="51"/>
      <c r="BBM58" s="20"/>
      <c r="BBN58" s="53"/>
      <c r="BBO58" s="51"/>
      <c r="BBP58" s="51"/>
      <c r="BBQ58" s="51"/>
      <c r="BBR58" s="51"/>
      <c r="BBS58" s="51"/>
      <c r="BBT58" s="51"/>
      <c r="BBU58" s="20"/>
      <c r="BBV58" s="53"/>
      <c r="BBW58" s="51"/>
      <c r="BBX58" s="51"/>
      <c r="BBY58" s="51"/>
      <c r="BBZ58" s="51"/>
      <c r="BCA58" s="51"/>
      <c r="BCB58" s="51"/>
      <c r="BCC58" s="20"/>
      <c r="BCD58" s="53"/>
      <c r="BCE58" s="51"/>
      <c r="BCF58" s="51"/>
      <c r="BCG58" s="51"/>
      <c r="BCH58" s="51"/>
      <c r="BCI58" s="51"/>
      <c r="BCJ58" s="51"/>
      <c r="BCK58" s="20"/>
      <c r="BCL58" s="53"/>
      <c r="BCM58" s="51"/>
      <c r="BCN58" s="51"/>
      <c r="BCO58" s="51"/>
      <c r="BCP58" s="51"/>
      <c r="BCQ58" s="51"/>
      <c r="BCR58" s="51"/>
      <c r="BCS58" s="20"/>
      <c r="BCT58" s="53"/>
      <c r="BCU58" s="51"/>
      <c r="BCV58" s="51"/>
      <c r="BCW58" s="51"/>
      <c r="BCX58" s="51"/>
      <c r="BCY58" s="51"/>
      <c r="BCZ58" s="51"/>
      <c r="BDA58" s="20"/>
      <c r="BDB58" s="53"/>
      <c r="BDC58" s="51"/>
      <c r="BDD58" s="51"/>
      <c r="BDE58" s="51"/>
      <c r="BDF58" s="51"/>
      <c r="BDG58" s="51"/>
      <c r="BDH58" s="51"/>
      <c r="BDI58" s="20"/>
      <c r="BDJ58" s="53"/>
      <c r="BDK58" s="51"/>
      <c r="BDL58" s="51"/>
      <c r="BDM58" s="51"/>
      <c r="BDN58" s="51"/>
      <c r="BDO58" s="51"/>
      <c r="BDP58" s="51"/>
      <c r="BDQ58" s="20"/>
      <c r="BDR58" s="53"/>
      <c r="BDS58" s="51"/>
      <c r="BDT58" s="51"/>
      <c r="BDU58" s="51"/>
      <c r="BDV58" s="51"/>
      <c r="BDW58" s="51"/>
      <c r="BDX58" s="51"/>
      <c r="BDY58" s="20"/>
      <c r="BDZ58" s="53"/>
      <c r="BEA58" s="51"/>
      <c r="BEB58" s="51"/>
      <c r="BEC58" s="51"/>
      <c r="BED58" s="51"/>
      <c r="BEE58" s="51"/>
      <c r="BEF58" s="51"/>
      <c r="BEG58" s="20"/>
      <c r="BEH58" s="53"/>
      <c r="BEI58" s="51"/>
      <c r="BEJ58" s="51"/>
      <c r="BEK58" s="51"/>
      <c r="BEL58" s="51"/>
      <c r="BEM58" s="51"/>
      <c r="BEN58" s="51"/>
      <c r="BEO58" s="20"/>
      <c r="BEP58" s="53"/>
      <c r="BEQ58" s="51"/>
      <c r="BER58" s="51"/>
      <c r="BES58" s="51"/>
      <c r="BET58" s="51"/>
      <c r="BEU58" s="51"/>
      <c r="BEV58" s="51"/>
      <c r="BEW58" s="20"/>
      <c r="BEX58" s="53"/>
      <c r="BEY58" s="51"/>
      <c r="BEZ58" s="51"/>
      <c r="BFA58" s="51"/>
      <c r="BFB58" s="51"/>
      <c r="BFC58" s="51"/>
      <c r="BFD58" s="51"/>
      <c r="BFE58" s="20"/>
      <c r="BFF58" s="53"/>
      <c r="BFG58" s="51"/>
      <c r="BFH58" s="51"/>
      <c r="BFI58" s="51"/>
      <c r="BFJ58" s="51"/>
      <c r="BFK58" s="51"/>
      <c r="BFL58" s="51"/>
      <c r="BFM58" s="20"/>
      <c r="BFN58" s="53"/>
      <c r="BFO58" s="51"/>
      <c r="BFP58" s="51"/>
      <c r="BFQ58" s="51"/>
      <c r="BFR58" s="51"/>
      <c r="BFS58" s="51"/>
      <c r="BFT58" s="51"/>
      <c r="BFU58" s="20"/>
      <c r="BFV58" s="53"/>
      <c r="BFW58" s="51"/>
      <c r="BFX58" s="51"/>
      <c r="BFY58" s="51"/>
      <c r="BFZ58" s="51"/>
      <c r="BGA58" s="51"/>
      <c r="BGB58" s="51"/>
      <c r="BGC58" s="20"/>
      <c r="BGD58" s="53"/>
      <c r="BGE58" s="51"/>
      <c r="BGF58" s="51"/>
      <c r="BGG58" s="51"/>
      <c r="BGH58" s="51"/>
      <c r="BGI58" s="51"/>
      <c r="BGJ58" s="51"/>
      <c r="BGK58" s="20"/>
      <c r="BGL58" s="53"/>
      <c r="BGM58" s="51"/>
      <c r="BGN58" s="51"/>
      <c r="BGO58" s="51"/>
      <c r="BGP58" s="51"/>
      <c r="BGQ58" s="51"/>
      <c r="BGR58" s="51"/>
      <c r="BGS58" s="20"/>
      <c r="BGT58" s="53"/>
      <c r="BGU58" s="51"/>
      <c r="BGV58" s="51"/>
      <c r="BGW58" s="51"/>
      <c r="BGX58" s="51"/>
      <c r="BGY58" s="51"/>
      <c r="BGZ58" s="51"/>
      <c r="BHA58" s="20"/>
      <c r="BHB58" s="53"/>
      <c r="BHC58" s="51"/>
      <c r="BHD58" s="51"/>
      <c r="BHE58" s="51"/>
      <c r="BHF58" s="51"/>
      <c r="BHG58" s="51"/>
      <c r="BHH58" s="51"/>
      <c r="BHI58" s="20"/>
      <c r="BHJ58" s="53"/>
      <c r="BHK58" s="51"/>
      <c r="BHL58" s="51"/>
      <c r="BHM58" s="51"/>
      <c r="BHN58" s="51"/>
      <c r="BHO58" s="51"/>
      <c r="BHP58" s="51"/>
      <c r="BHQ58" s="20"/>
      <c r="BHR58" s="53"/>
      <c r="BHS58" s="51"/>
      <c r="BHT58" s="51"/>
      <c r="BHU58" s="51"/>
      <c r="BHV58" s="51"/>
      <c r="BHW58" s="51"/>
      <c r="BHX58" s="51"/>
      <c r="BHY58" s="20"/>
      <c r="BHZ58" s="53"/>
      <c r="BIA58" s="51"/>
      <c r="BIB58" s="51"/>
      <c r="BIC58" s="51"/>
      <c r="BID58" s="51"/>
      <c r="BIE58" s="51"/>
      <c r="BIF58" s="51"/>
      <c r="BIG58" s="20"/>
      <c r="BIH58" s="53"/>
      <c r="BII58" s="51"/>
      <c r="BIJ58" s="51"/>
      <c r="BIK58" s="51"/>
      <c r="BIL58" s="51"/>
      <c r="BIM58" s="51"/>
      <c r="BIN58" s="51"/>
      <c r="BIO58" s="20"/>
      <c r="BIP58" s="53"/>
      <c r="BIQ58" s="51"/>
      <c r="BIR58" s="51"/>
      <c r="BIS58" s="51"/>
      <c r="BIT58" s="51"/>
      <c r="BIU58" s="51"/>
      <c r="BIV58" s="51"/>
      <c r="BIW58" s="20"/>
      <c r="BIX58" s="53"/>
      <c r="BIY58" s="51"/>
      <c r="BIZ58" s="51"/>
      <c r="BJA58" s="51"/>
      <c r="BJB58" s="51"/>
      <c r="BJC58" s="51"/>
      <c r="BJD58" s="51"/>
      <c r="BJE58" s="20"/>
      <c r="BJF58" s="53"/>
      <c r="BJG58" s="51"/>
      <c r="BJH58" s="51"/>
      <c r="BJI58" s="51"/>
      <c r="BJJ58" s="51"/>
      <c r="BJK58" s="51"/>
      <c r="BJL58" s="51"/>
      <c r="BJM58" s="20"/>
      <c r="BJN58" s="53"/>
      <c r="BJO58" s="51"/>
      <c r="BJP58" s="51"/>
      <c r="BJQ58" s="51"/>
      <c r="BJR58" s="51"/>
      <c r="BJS58" s="51"/>
      <c r="BJT58" s="51"/>
      <c r="BJU58" s="20"/>
      <c r="BJV58" s="53"/>
      <c r="BJW58" s="51"/>
      <c r="BJX58" s="51"/>
      <c r="BJY58" s="51"/>
      <c r="BJZ58" s="51"/>
      <c r="BKA58" s="51"/>
      <c r="BKB58" s="51"/>
      <c r="BKC58" s="20"/>
      <c r="BKD58" s="53"/>
      <c r="BKE58" s="51"/>
      <c r="BKF58" s="51"/>
      <c r="BKG58" s="51"/>
      <c r="BKH58" s="51"/>
      <c r="BKI58" s="51"/>
      <c r="BKJ58" s="51"/>
      <c r="BKK58" s="20"/>
      <c r="BKL58" s="53"/>
      <c r="BKM58" s="51"/>
      <c r="BKN58" s="51"/>
      <c r="BKO58" s="51"/>
      <c r="BKP58" s="51"/>
      <c r="BKQ58" s="51"/>
      <c r="BKR58" s="51"/>
      <c r="BKS58" s="20"/>
      <c r="BKT58" s="53"/>
      <c r="BKU58" s="51"/>
      <c r="BKV58" s="51"/>
      <c r="BKW58" s="51"/>
      <c r="BKX58" s="51"/>
      <c r="BKY58" s="51"/>
      <c r="BKZ58" s="51"/>
      <c r="BLA58" s="20"/>
      <c r="BLB58" s="53"/>
      <c r="BLC58" s="51"/>
      <c r="BLD58" s="51"/>
      <c r="BLE58" s="51"/>
      <c r="BLF58" s="51"/>
      <c r="BLG58" s="51"/>
      <c r="BLH58" s="51"/>
      <c r="BLI58" s="20"/>
      <c r="BLJ58" s="53"/>
      <c r="BLK58" s="51"/>
      <c r="BLL58" s="51"/>
      <c r="BLM58" s="51"/>
      <c r="BLN58" s="51"/>
      <c r="BLO58" s="51"/>
      <c r="BLP58" s="51"/>
      <c r="BLQ58" s="20"/>
      <c r="BLR58" s="53"/>
      <c r="BLS58" s="51"/>
      <c r="BLT58" s="51"/>
      <c r="BLU58" s="51"/>
      <c r="BLV58" s="51"/>
      <c r="BLW58" s="51"/>
      <c r="BLX58" s="51"/>
      <c r="BLY58" s="20"/>
      <c r="BLZ58" s="53"/>
      <c r="BMA58" s="51"/>
      <c r="BMB58" s="51"/>
      <c r="BMC58" s="51"/>
      <c r="BMD58" s="51"/>
      <c r="BME58" s="51"/>
      <c r="BMF58" s="51"/>
      <c r="BMG58" s="20"/>
      <c r="BMH58" s="53"/>
      <c r="BMI58" s="51"/>
      <c r="BMJ58" s="51"/>
      <c r="BMK58" s="51"/>
      <c r="BML58" s="51"/>
      <c r="BMM58" s="51"/>
      <c r="BMN58" s="51"/>
      <c r="BMO58" s="20"/>
      <c r="BMP58" s="53"/>
      <c r="BMQ58" s="51"/>
      <c r="BMR58" s="51"/>
      <c r="BMS58" s="51"/>
      <c r="BMT58" s="51"/>
      <c r="BMU58" s="51"/>
      <c r="BMV58" s="51"/>
      <c r="BMW58" s="20"/>
      <c r="BMX58" s="53"/>
      <c r="BMY58" s="51"/>
      <c r="BMZ58" s="51"/>
      <c r="BNA58" s="51"/>
      <c r="BNB58" s="51"/>
      <c r="BNC58" s="51"/>
      <c r="BND58" s="51"/>
      <c r="BNE58" s="20"/>
      <c r="BNF58" s="53"/>
      <c r="BNG58" s="51"/>
      <c r="BNH58" s="51"/>
      <c r="BNI58" s="51"/>
      <c r="BNJ58" s="51"/>
      <c r="BNK58" s="51"/>
      <c r="BNL58" s="51"/>
      <c r="BNM58" s="20"/>
      <c r="BNN58" s="53"/>
      <c r="BNO58" s="51"/>
      <c r="BNP58" s="51"/>
      <c r="BNQ58" s="51"/>
      <c r="BNR58" s="51"/>
      <c r="BNS58" s="51"/>
      <c r="BNT58" s="51"/>
      <c r="BNU58" s="20"/>
      <c r="BNV58" s="53"/>
      <c r="BNW58" s="51"/>
      <c r="BNX58" s="51"/>
      <c r="BNY58" s="51"/>
      <c r="BNZ58" s="51"/>
      <c r="BOA58" s="51"/>
      <c r="BOB58" s="51"/>
      <c r="BOC58" s="20"/>
      <c r="BOD58" s="53"/>
      <c r="BOE58" s="51"/>
      <c r="BOF58" s="51"/>
      <c r="BOG58" s="51"/>
      <c r="BOH58" s="51"/>
      <c r="BOI58" s="51"/>
      <c r="BOJ58" s="51"/>
      <c r="BOK58" s="20"/>
      <c r="BOL58" s="53"/>
      <c r="BOM58" s="51"/>
      <c r="BON58" s="51"/>
      <c r="BOO58" s="51"/>
      <c r="BOP58" s="51"/>
      <c r="BOQ58" s="51"/>
      <c r="BOR58" s="51"/>
      <c r="BOS58" s="20"/>
      <c r="BOT58" s="53"/>
      <c r="BOU58" s="51"/>
      <c r="BOV58" s="51"/>
      <c r="BOW58" s="51"/>
      <c r="BOX58" s="51"/>
      <c r="BOY58" s="51"/>
      <c r="BOZ58" s="51"/>
      <c r="BPA58" s="20"/>
      <c r="BPB58" s="53"/>
      <c r="BPC58" s="51"/>
      <c r="BPD58" s="51"/>
      <c r="BPE58" s="51"/>
      <c r="BPF58" s="51"/>
      <c r="BPG58" s="51"/>
      <c r="BPH58" s="51"/>
      <c r="BPI58" s="20"/>
      <c r="BPJ58" s="53"/>
      <c r="BPK58" s="51"/>
      <c r="BPL58" s="51"/>
      <c r="BPM58" s="51"/>
      <c r="BPN58" s="51"/>
      <c r="BPO58" s="51"/>
      <c r="BPP58" s="51"/>
      <c r="BPQ58" s="20"/>
      <c r="BPR58" s="53"/>
      <c r="BPS58" s="51"/>
      <c r="BPT58" s="51"/>
      <c r="BPU58" s="51"/>
      <c r="BPV58" s="51"/>
      <c r="BPW58" s="51"/>
      <c r="BPX58" s="51"/>
      <c r="BPY58" s="20"/>
      <c r="BPZ58" s="53"/>
      <c r="BQA58" s="51"/>
      <c r="BQB58" s="51"/>
      <c r="BQC58" s="51"/>
      <c r="BQD58" s="51"/>
      <c r="BQE58" s="51"/>
      <c r="BQF58" s="51"/>
      <c r="BQG58" s="20"/>
      <c r="BQH58" s="53"/>
      <c r="BQI58" s="51"/>
      <c r="BQJ58" s="51"/>
      <c r="BQK58" s="51"/>
      <c r="BQL58" s="51"/>
      <c r="BQM58" s="51"/>
      <c r="BQN58" s="51"/>
      <c r="BQO58" s="20"/>
      <c r="BQP58" s="53"/>
      <c r="BQQ58" s="51"/>
      <c r="BQR58" s="51"/>
      <c r="BQS58" s="51"/>
      <c r="BQT58" s="51"/>
      <c r="BQU58" s="51"/>
      <c r="BQV58" s="51"/>
      <c r="BQW58" s="20"/>
      <c r="BQX58" s="53"/>
      <c r="BQY58" s="51"/>
      <c r="BQZ58" s="51"/>
      <c r="BRA58" s="51"/>
      <c r="BRB58" s="51"/>
      <c r="BRC58" s="51"/>
      <c r="BRD58" s="51"/>
      <c r="BRE58" s="20"/>
      <c r="BRF58" s="53"/>
      <c r="BRG58" s="51"/>
      <c r="BRH58" s="51"/>
      <c r="BRI58" s="51"/>
      <c r="BRJ58" s="51"/>
      <c r="BRK58" s="51"/>
      <c r="BRL58" s="51"/>
      <c r="BRM58" s="20"/>
      <c r="BRN58" s="53"/>
      <c r="BRO58" s="51"/>
      <c r="BRP58" s="51"/>
      <c r="BRQ58" s="51"/>
      <c r="BRR58" s="51"/>
      <c r="BRS58" s="51"/>
      <c r="BRT58" s="51"/>
      <c r="BRU58" s="20"/>
      <c r="BRV58" s="53"/>
      <c r="BRW58" s="51"/>
      <c r="BRX58" s="51"/>
      <c r="BRY58" s="51"/>
      <c r="BRZ58" s="51"/>
      <c r="BSA58" s="51"/>
      <c r="BSB58" s="51"/>
      <c r="BSC58" s="20"/>
      <c r="BSD58" s="53"/>
      <c r="BSE58" s="51"/>
      <c r="BSF58" s="51"/>
      <c r="BSG58" s="51"/>
      <c r="BSH58" s="51"/>
      <c r="BSI58" s="51"/>
      <c r="BSJ58" s="51"/>
      <c r="BSK58" s="20"/>
      <c r="BSL58" s="53"/>
      <c r="BSM58" s="51"/>
      <c r="BSN58" s="51"/>
      <c r="BSO58" s="51"/>
      <c r="BSP58" s="51"/>
      <c r="BSQ58" s="51"/>
      <c r="BSR58" s="51"/>
      <c r="BSS58" s="20"/>
      <c r="BST58" s="53"/>
      <c r="BSU58" s="51"/>
      <c r="BSV58" s="51"/>
      <c r="BSW58" s="51"/>
      <c r="BSX58" s="51"/>
      <c r="BSY58" s="51"/>
      <c r="BSZ58" s="51"/>
      <c r="BTA58" s="20"/>
      <c r="BTB58" s="53"/>
      <c r="BTC58" s="51"/>
      <c r="BTD58" s="51"/>
      <c r="BTE58" s="51"/>
      <c r="BTF58" s="51"/>
      <c r="BTG58" s="51"/>
      <c r="BTH58" s="51"/>
      <c r="BTI58" s="20"/>
      <c r="BTJ58" s="53"/>
      <c r="BTK58" s="51"/>
      <c r="BTL58" s="51"/>
      <c r="BTM58" s="51"/>
      <c r="BTN58" s="51"/>
      <c r="BTO58" s="51"/>
      <c r="BTP58" s="51"/>
      <c r="BTQ58" s="20"/>
      <c r="BTR58" s="53"/>
      <c r="BTS58" s="51"/>
      <c r="BTT58" s="51"/>
      <c r="BTU58" s="51"/>
      <c r="BTV58" s="51"/>
      <c r="BTW58" s="51"/>
      <c r="BTX58" s="51"/>
      <c r="BTY58" s="20"/>
      <c r="BTZ58" s="53"/>
      <c r="BUA58" s="51"/>
      <c r="BUB58" s="51"/>
      <c r="BUC58" s="51"/>
      <c r="BUD58" s="51"/>
      <c r="BUE58" s="51"/>
      <c r="BUF58" s="51"/>
      <c r="BUG58" s="20"/>
      <c r="BUH58" s="53"/>
      <c r="BUI58" s="51"/>
      <c r="BUJ58" s="51"/>
      <c r="BUK58" s="51"/>
      <c r="BUL58" s="51"/>
      <c r="BUM58" s="51"/>
      <c r="BUN58" s="51"/>
      <c r="BUO58" s="20"/>
      <c r="BUP58" s="53"/>
      <c r="BUQ58" s="51"/>
      <c r="BUR58" s="51"/>
      <c r="BUS58" s="51"/>
      <c r="BUT58" s="51"/>
      <c r="BUU58" s="51"/>
      <c r="BUV58" s="51"/>
      <c r="BUW58" s="20"/>
      <c r="BUX58" s="53"/>
      <c r="BUY58" s="51"/>
      <c r="BUZ58" s="51"/>
      <c r="BVA58" s="51"/>
      <c r="BVB58" s="51"/>
      <c r="BVC58" s="51"/>
      <c r="BVD58" s="51"/>
      <c r="BVE58" s="20"/>
      <c r="BVF58" s="53"/>
      <c r="BVG58" s="51"/>
      <c r="BVH58" s="51"/>
      <c r="BVI58" s="51"/>
      <c r="BVJ58" s="51"/>
      <c r="BVK58" s="51"/>
      <c r="BVL58" s="51"/>
      <c r="BVM58" s="20"/>
      <c r="BVN58" s="53"/>
      <c r="BVO58" s="51"/>
      <c r="BVP58" s="51"/>
      <c r="BVQ58" s="51"/>
      <c r="BVR58" s="51"/>
      <c r="BVS58" s="51"/>
      <c r="BVT58" s="51"/>
      <c r="BVU58" s="20"/>
      <c r="BVV58" s="53"/>
      <c r="BVW58" s="51"/>
      <c r="BVX58" s="51"/>
      <c r="BVY58" s="51"/>
      <c r="BVZ58" s="51"/>
      <c r="BWA58" s="51"/>
      <c r="BWB58" s="51"/>
      <c r="BWC58" s="20"/>
      <c r="BWD58" s="53"/>
      <c r="BWE58" s="51"/>
      <c r="BWF58" s="51"/>
      <c r="BWG58" s="51"/>
      <c r="BWH58" s="51"/>
      <c r="BWI58" s="51"/>
      <c r="BWJ58" s="51"/>
      <c r="BWK58" s="20"/>
      <c r="BWL58" s="53"/>
      <c r="BWM58" s="51"/>
      <c r="BWN58" s="51"/>
      <c r="BWO58" s="51"/>
      <c r="BWP58" s="51"/>
      <c r="BWQ58" s="51"/>
      <c r="BWR58" s="51"/>
      <c r="BWS58" s="20"/>
      <c r="BWT58" s="53"/>
      <c r="BWU58" s="51"/>
      <c r="BWV58" s="51"/>
      <c r="BWW58" s="51"/>
      <c r="BWX58" s="51"/>
      <c r="BWY58" s="51"/>
      <c r="BWZ58" s="51"/>
      <c r="BXA58" s="20"/>
      <c r="BXB58" s="53"/>
      <c r="BXC58" s="51"/>
      <c r="BXD58" s="51"/>
      <c r="BXE58" s="51"/>
      <c r="BXF58" s="51"/>
      <c r="BXG58" s="51"/>
      <c r="BXH58" s="51"/>
      <c r="BXI58" s="20"/>
      <c r="BXJ58" s="53"/>
      <c r="BXK58" s="51"/>
      <c r="BXL58" s="51"/>
      <c r="BXM58" s="51"/>
      <c r="BXN58" s="51"/>
      <c r="BXO58" s="51"/>
      <c r="BXP58" s="51"/>
      <c r="BXQ58" s="20"/>
      <c r="BXR58" s="53"/>
      <c r="BXS58" s="51"/>
      <c r="BXT58" s="51"/>
      <c r="BXU58" s="51"/>
      <c r="BXV58" s="51"/>
      <c r="BXW58" s="51"/>
      <c r="BXX58" s="51"/>
      <c r="BXY58" s="20"/>
      <c r="BXZ58" s="53"/>
      <c r="BYA58" s="51"/>
      <c r="BYB58" s="51"/>
      <c r="BYC58" s="51"/>
      <c r="BYD58" s="51"/>
      <c r="BYE58" s="51"/>
      <c r="BYF58" s="51"/>
      <c r="BYG58" s="20"/>
      <c r="BYH58" s="53"/>
      <c r="BYI58" s="51"/>
      <c r="BYJ58" s="51"/>
      <c r="BYK58" s="51"/>
      <c r="BYL58" s="51"/>
      <c r="BYM58" s="51"/>
      <c r="BYN58" s="51"/>
      <c r="BYO58" s="20"/>
      <c r="BYP58" s="53"/>
      <c r="BYQ58" s="51"/>
      <c r="BYR58" s="51"/>
      <c r="BYS58" s="51"/>
      <c r="BYT58" s="51"/>
      <c r="BYU58" s="51"/>
      <c r="BYV58" s="51"/>
      <c r="BYW58" s="20"/>
      <c r="BYX58" s="53"/>
      <c r="BYY58" s="51"/>
      <c r="BYZ58" s="51"/>
      <c r="BZA58" s="51"/>
      <c r="BZB58" s="51"/>
      <c r="BZC58" s="51"/>
      <c r="BZD58" s="51"/>
      <c r="BZE58" s="20"/>
      <c r="BZF58" s="53"/>
      <c r="BZG58" s="51"/>
      <c r="BZH58" s="51"/>
      <c r="BZI58" s="51"/>
      <c r="BZJ58" s="51"/>
      <c r="BZK58" s="51"/>
      <c r="BZL58" s="51"/>
      <c r="BZM58" s="20"/>
      <c r="BZN58" s="53"/>
      <c r="BZO58" s="51"/>
      <c r="BZP58" s="51"/>
      <c r="BZQ58" s="51"/>
      <c r="BZR58" s="51"/>
      <c r="BZS58" s="51"/>
      <c r="BZT58" s="51"/>
      <c r="BZU58" s="20"/>
      <c r="BZV58" s="53"/>
      <c r="BZW58" s="51"/>
      <c r="BZX58" s="51"/>
      <c r="BZY58" s="51"/>
      <c r="BZZ58" s="51"/>
      <c r="CAA58" s="51"/>
      <c r="CAB58" s="51"/>
      <c r="CAC58" s="20"/>
      <c r="CAD58" s="53"/>
      <c r="CAE58" s="51"/>
      <c r="CAF58" s="51"/>
      <c r="CAG58" s="51"/>
      <c r="CAH58" s="51"/>
      <c r="CAI58" s="51"/>
      <c r="CAJ58" s="51"/>
      <c r="CAK58" s="20"/>
      <c r="CAL58" s="53"/>
      <c r="CAM58" s="51"/>
      <c r="CAN58" s="51"/>
      <c r="CAO58" s="51"/>
      <c r="CAP58" s="51"/>
      <c r="CAQ58" s="51"/>
      <c r="CAR58" s="51"/>
      <c r="CAS58" s="20"/>
      <c r="CAT58" s="53"/>
      <c r="CAU58" s="51"/>
      <c r="CAV58" s="51"/>
      <c r="CAW58" s="51"/>
      <c r="CAX58" s="51"/>
      <c r="CAY58" s="51"/>
      <c r="CAZ58" s="51"/>
      <c r="CBA58" s="20"/>
      <c r="CBB58" s="53"/>
      <c r="CBC58" s="51"/>
      <c r="CBD58" s="51"/>
      <c r="CBE58" s="51"/>
      <c r="CBF58" s="51"/>
      <c r="CBG58" s="51"/>
      <c r="CBH58" s="51"/>
      <c r="CBI58" s="20"/>
      <c r="CBJ58" s="53"/>
      <c r="CBK58" s="51"/>
      <c r="CBL58" s="51"/>
      <c r="CBM58" s="51"/>
      <c r="CBN58" s="51"/>
      <c r="CBO58" s="51"/>
      <c r="CBP58" s="51"/>
      <c r="CBQ58" s="20"/>
      <c r="CBR58" s="53"/>
      <c r="CBS58" s="51"/>
      <c r="CBT58" s="51"/>
      <c r="CBU58" s="51"/>
      <c r="CBV58" s="51"/>
      <c r="CBW58" s="51"/>
      <c r="CBX58" s="51"/>
      <c r="CBY58" s="20"/>
      <c r="CBZ58" s="53"/>
      <c r="CCA58" s="51"/>
      <c r="CCB58" s="51"/>
      <c r="CCC58" s="51"/>
      <c r="CCD58" s="51"/>
      <c r="CCE58" s="51"/>
      <c r="CCF58" s="51"/>
      <c r="CCG58" s="20"/>
      <c r="CCH58" s="53"/>
      <c r="CCI58" s="51"/>
      <c r="CCJ58" s="51"/>
      <c r="CCK58" s="51"/>
      <c r="CCL58" s="51"/>
      <c r="CCM58" s="51"/>
      <c r="CCN58" s="51"/>
      <c r="CCO58" s="20"/>
      <c r="CCP58" s="53"/>
      <c r="CCQ58" s="51"/>
      <c r="CCR58" s="51"/>
      <c r="CCS58" s="51"/>
      <c r="CCT58" s="51"/>
      <c r="CCU58" s="51"/>
      <c r="CCV58" s="51"/>
      <c r="CCW58" s="20"/>
      <c r="CCX58" s="53"/>
      <c r="CCY58" s="51"/>
      <c r="CCZ58" s="51"/>
      <c r="CDA58" s="51"/>
      <c r="CDB58" s="51"/>
      <c r="CDC58" s="51"/>
      <c r="CDD58" s="51"/>
      <c r="CDE58" s="20"/>
      <c r="CDF58" s="53"/>
      <c r="CDG58" s="51"/>
      <c r="CDH58" s="51"/>
      <c r="CDI58" s="51"/>
      <c r="CDJ58" s="51"/>
      <c r="CDK58" s="51"/>
      <c r="CDL58" s="51"/>
      <c r="CDM58" s="20"/>
      <c r="CDN58" s="53"/>
      <c r="CDO58" s="51"/>
      <c r="CDP58" s="51"/>
      <c r="CDQ58" s="51"/>
      <c r="CDR58" s="51"/>
      <c r="CDS58" s="51"/>
      <c r="CDT58" s="51"/>
      <c r="CDU58" s="20"/>
      <c r="CDV58" s="53"/>
      <c r="CDW58" s="51"/>
      <c r="CDX58" s="51"/>
      <c r="CDY58" s="51"/>
      <c r="CDZ58" s="51"/>
      <c r="CEA58" s="51"/>
      <c r="CEB58" s="51"/>
      <c r="CEC58" s="20"/>
      <c r="CED58" s="53"/>
      <c r="CEE58" s="51"/>
      <c r="CEF58" s="51"/>
      <c r="CEG58" s="51"/>
      <c r="CEH58" s="51"/>
      <c r="CEI58" s="51"/>
      <c r="CEJ58" s="51"/>
      <c r="CEK58" s="20"/>
      <c r="CEL58" s="53"/>
      <c r="CEM58" s="51"/>
      <c r="CEN58" s="51"/>
      <c r="CEO58" s="51"/>
      <c r="CEP58" s="51"/>
      <c r="CEQ58" s="51"/>
      <c r="CER58" s="51"/>
      <c r="CES58" s="20"/>
      <c r="CET58" s="53"/>
      <c r="CEU58" s="51"/>
      <c r="CEV58" s="51"/>
      <c r="CEW58" s="51"/>
      <c r="CEX58" s="51"/>
      <c r="CEY58" s="51"/>
      <c r="CEZ58" s="51"/>
      <c r="CFA58" s="20"/>
      <c r="CFB58" s="53"/>
      <c r="CFC58" s="51"/>
      <c r="CFD58" s="51"/>
      <c r="CFE58" s="51"/>
      <c r="CFF58" s="51"/>
      <c r="CFG58" s="51"/>
      <c r="CFH58" s="51"/>
      <c r="CFI58" s="20"/>
      <c r="CFJ58" s="53"/>
      <c r="CFK58" s="51"/>
      <c r="CFL58" s="51"/>
      <c r="CFM58" s="51"/>
      <c r="CFN58" s="51"/>
      <c r="CFO58" s="51"/>
      <c r="CFP58" s="51"/>
      <c r="CFQ58" s="20"/>
      <c r="CFR58" s="53"/>
      <c r="CFS58" s="51"/>
      <c r="CFT58" s="51"/>
      <c r="CFU58" s="51"/>
      <c r="CFV58" s="51"/>
      <c r="CFW58" s="51"/>
      <c r="CFX58" s="51"/>
      <c r="CFY58" s="20"/>
      <c r="CFZ58" s="53"/>
      <c r="CGA58" s="51"/>
      <c r="CGB58" s="51"/>
      <c r="CGC58" s="51"/>
      <c r="CGD58" s="51"/>
      <c r="CGE58" s="51"/>
      <c r="CGF58" s="51"/>
      <c r="CGG58" s="20"/>
      <c r="CGH58" s="53"/>
      <c r="CGI58" s="51"/>
      <c r="CGJ58" s="51"/>
      <c r="CGK58" s="51"/>
      <c r="CGL58" s="51"/>
      <c r="CGM58" s="51"/>
      <c r="CGN58" s="51"/>
      <c r="CGO58" s="20"/>
      <c r="CGP58" s="53"/>
      <c r="CGQ58" s="51"/>
      <c r="CGR58" s="51"/>
      <c r="CGS58" s="51"/>
      <c r="CGT58" s="51"/>
      <c r="CGU58" s="51"/>
      <c r="CGV58" s="51"/>
      <c r="CGW58" s="20"/>
      <c r="CGX58" s="53"/>
      <c r="CGY58" s="51"/>
      <c r="CGZ58" s="51"/>
      <c r="CHA58" s="51"/>
      <c r="CHB58" s="51"/>
      <c r="CHC58" s="51"/>
      <c r="CHD58" s="51"/>
      <c r="CHE58" s="20"/>
      <c r="CHF58" s="53"/>
      <c r="CHG58" s="51"/>
      <c r="CHH58" s="51"/>
      <c r="CHI58" s="51"/>
      <c r="CHJ58" s="51"/>
      <c r="CHK58" s="51"/>
      <c r="CHL58" s="51"/>
      <c r="CHM58" s="20"/>
      <c r="CHN58" s="53"/>
      <c r="CHO58" s="51"/>
      <c r="CHP58" s="51"/>
      <c r="CHQ58" s="51"/>
      <c r="CHR58" s="51"/>
      <c r="CHS58" s="51"/>
      <c r="CHT58" s="51"/>
      <c r="CHU58" s="20"/>
      <c r="CHV58" s="53"/>
      <c r="CHW58" s="51"/>
      <c r="CHX58" s="51"/>
      <c r="CHY58" s="51"/>
      <c r="CHZ58" s="51"/>
      <c r="CIA58" s="51"/>
      <c r="CIB58" s="51"/>
      <c r="CIC58" s="20"/>
      <c r="CID58" s="53"/>
      <c r="CIE58" s="51"/>
      <c r="CIF58" s="51"/>
      <c r="CIG58" s="51"/>
      <c r="CIH58" s="51"/>
      <c r="CII58" s="51"/>
      <c r="CIJ58" s="51"/>
      <c r="CIK58" s="20"/>
      <c r="CIL58" s="53"/>
      <c r="CIM58" s="51"/>
      <c r="CIN58" s="51"/>
      <c r="CIO58" s="51"/>
      <c r="CIP58" s="51"/>
      <c r="CIQ58" s="51"/>
      <c r="CIR58" s="51"/>
      <c r="CIS58" s="20"/>
      <c r="CIT58" s="53"/>
      <c r="CIU58" s="51"/>
      <c r="CIV58" s="51"/>
      <c r="CIW58" s="51"/>
      <c r="CIX58" s="51"/>
      <c r="CIY58" s="51"/>
      <c r="CIZ58" s="51"/>
      <c r="CJA58" s="20"/>
      <c r="CJB58" s="53"/>
      <c r="CJC58" s="51"/>
      <c r="CJD58" s="51"/>
      <c r="CJE58" s="51"/>
      <c r="CJF58" s="51"/>
      <c r="CJG58" s="51"/>
      <c r="CJH58" s="51"/>
      <c r="CJI58" s="20"/>
      <c r="CJJ58" s="53"/>
      <c r="CJK58" s="51"/>
      <c r="CJL58" s="51"/>
      <c r="CJM58" s="51"/>
      <c r="CJN58" s="51"/>
      <c r="CJO58" s="51"/>
      <c r="CJP58" s="51"/>
      <c r="CJQ58" s="20"/>
      <c r="CJR58" s="53"/>
      <c r="CJS58" s="51"/>
      <c r="CJT58" s="51"/>
      <c r="CJU58" s="51"/>
      <c r="CJV58" s="51"/>
      <c r="CJW58" s="51"/>
      <c r="CJX58" s="51"/>
      <c r="CJY58" s="20"/>
      <c r="CJZ58" s="53"/>
      <c r="CKA58" s="51"/>
      <c r="CKB58" s="51"/>
      <c r="CKC58" s="51"/>
      <c r="CKD58" s="51"/>
      <c r="CKE58" s="51"/>
      <c r="CKF58" s="51"/>
      <c r="CKG58" s="20"/>
      <c r="CKH58" s="53"/>
      <c r="CKI58" s="51"/>
      <c r="CKJ58" s="51"/>
      <c r="CKK58" s="51"/>
      <c r="CKL58" s="51"/>
      <c r="CKM58" s="51"/>
      <c r="CKN58" s="51"/>
      <c r="CKO58" s="20"/>
      <c r="CKP58" s="53"/>
      <c r="CKQ58" s="51"/>
      <c r="CKR58" s="51"/>
      <c r="CKS58" s="51"/>
      <c r="CKT58" s="51"/>
      <c r="CKU58" s="51"/>
      <c r="CKV58" s="51"/>
      <c r="CKW58" s="20"/>
      <c r="CKX58" s="53"/>
      <c r="CKY58" s="51"/>
      <c r="CKZ58" s="51"/>
      <c r="CLA58" s="51"/>
      <c r="CLB58" s="51"/>
      <c r="CLC58" s="51"/>
      <c r="CLD58" s="51"/>
      <c r="CLE58" s="20"/>
      <c r="CLF58" s="53"/>
      <c r="CLG58" s="51"/>
      <c r="CLH58" s="51"/>
      <c r="CLI58" s="51"/>
      <c r="CLJ58" s="51"/>
      <c r="CLK58" s="51"/>
      <c r="CLL58" s="51"/>
      <c r="CLM58" s="20"/>
      <c r="CLN58" s="53"/>
      <c r="CLO58" s="51"/>
      <c r="CLP58" s="51"/>
      <c r="CLQ58" s="51"/>
      <c r="CLR58" s="51"/>
      <c r="CLS58" s="51"/>
      <c r="CLT58" s="51"/>
      <c r="CLU58" s="20"/>
      <c r="CLV58" s="53"/>
      <c r="CLW58" s="51"/>
      <c r="CLX58" s="51"/>
      <c r="CLY58" s="51"/>
      <c r="CLZ58" s="51"/>
      <c r="CMA58" s="51"/>
      <c r="CMB58" s="51"/>
      <c r="CMC58" s="20"/>
      <c r="CMD58" s="53"/>
      <c r="CME58" s="51"/>
      <c r="CMF58" s="51"/>
      <c r="CMG58" s="51"/>
      <c r="CMH58" s="51"/>
      <c r="CMI58" s="51"/>
      <c r="CMJ58" s="51"/>
      <c r="CMK58" s="20"/>
      <c r="CML58" s="53"/>
      <c r="CMM58" s="51"/>
      <c r="CMN58" s="51"/>
      <c r="CMO58" s="51"/>
      <c r="CMP58" s="51"/>
      <c r="CMQ58" s="51"/>
      <c r="CMR58" s="51"/>
      <c r="CMS58" s="20"/>
      <c r="CMT58" s="53"/>
      <c r="CMU58" s="51"/>
      <c r="CMV58" s="51"/>
      <c r="CMW58" s="51"/>
      <c r="CMX58" s="51"/>
      <c r="CMY58" s="51"/>
      <c r="CMZ58" s="51"/>
      <c r="CNA58" s="20"/>
      <c r="CNB58" s="53"/>
      <c r="CNC58" s="51"/>
      <c r="CND58" s="51"/>
      <c r="CNE58" s="51"/>
      <c r="CNF58" s="51"/>
      <c r="CNG58" s="51"/>
      <c r="CNH58" s="51"/>
      <c r="CNI58" s="20"/>
      <c r="CNJ58" s="53"/>
      <c r="CNK58" s="51"/>
      <c r="CNL58" s="51"/>
      <c r="CNM58" s="51"/>
      <c r="CNN58" s="51"/>
      <c r="CNO58" s="51"/>
      <c r="CNP58" s="51"/>
      <c r="CNQ58" s="20"/>
      <c r="CNR58" s="53"/>
      <c r="CNS58" s="51"/>
      <c r="CNT58" s="51"/>
      <c r="CNU58" s="51"/>
      <c r="CNV58" s="51"/>
      <c r="CNW58" s="51"/>
      <c r="CNX58" s="51"/>
      <c r="CNY58" s="20"/>
      <c r="CNZ58" s="53"/>
      <c r="COA58" s="51"/>
      <c r="COB58" s="51"/>
      <c r="COC58" s="51"/>
      <c r="COD58" s="51"/>
      <c r="COE58" s="51"/>
      <c r="COF58" s="51"/>
      <c r="COG58" s="20"/>
      <c r="COH58" s="53"/>
      <c r="COI58" s="51"/>
      <c r="COJ58" s="51"/>
      <c r="COK58" s="51"/>
      <c r="COL58" s="51"/>
      <c r="COM58" s="51"/>
      <c r="CON58" s="51"/>
      <c r="COO58" s="20"/>
      <c r="COP58" s="53"/>
      <c r="COQ58" s="51"/>
      <c r="COR58" s="51"/>
      <c r="COS58" s="51"/>
      <c r="COT58" s="51"/>
      <c r="COU58" s="51"/>
      <c r="COV58" s="51"/>
      <c r="COW58" s="20"/>
      <c r="COX58" s="53"/>
      <c r="COY58" s="51"/>
      <c r="COZ58" s="51"/>
      <c r="CPA58" s="51"/>
      <c r="CPB58" s="51"/>
      <c r="CPC58" s="51"/>
      <c r="CPD58" s="51"/>
      <c r="CPE58" s="20"/>
      <c r="CPF58" s="53"/>
      <c r="CPG58" s="51"/>
      <c r="CPH58" s="51"/>
      <c r="CPI58" s="51"/>
      <c r="CPJ58" s="51"/>
      <c r="CPK58" s="51"/>
      <c r="CPL58" s="51"/>
      <c r="CPM58" s="20"/>
      <c r="CPN58" s="53"/>
      <c r="CPO58" s="51"/>
      <c r="CPP58" s="51"/>
      <c r="CPQ58" s="51"/>
      <c r="CPR58" s="51"/>
      <c r="CPS58" s="51"/>
      <c r="CPT58" s="51"/>
      <c r="CPU58" s="20"/>
      <c r="CPV58" s="53"/>
      <c r="CPW58" s="51"/>
      <c r="CPX58" s="51"/>
      <c r="CPY58" s="51"/>
      <c r="CPZ58" s="51"/>
      <c r="CQA58" s="51"/>
      <c r="CQB58" s="51"/>
      <c r="CQC58" s="20"/>
      <c r="CQD58" s="53"/>
      <c r="CQE58" s="51"/>
      <c r="CQF58" s="51"/>
      <c r="CQG58" s="51"/>
      <c r="CQH58" s="51"/>
      <c r="CQI58" s="51"/>
      <c r="CQJ58" s="51"/>
      <c r="CQK58" s="20"/>
      <c r="CQL58" s="53"/>
      <c r="CQM58" s="51"/>
      <c r="CQN58" s="51"/>
      <c r="CQO58" s="51"/>
      <c r="CQP58" s="51"/>
      <c r="CQQ58" s="51"/>
      <c r="CQR58" s="51"/>
      <c r="CQS58" s="20"/>
      <c r="CQT58" s="53"/>
      <c r="CQU58" s="51"/>
      <c r="CQV58" s="51"/>
      <c r="CQW58" s="51"/>
      <c r="CQX58" s="51"/>
      <c r="CQY58" s="51"/>
      <c r="CQZ58" s="51"/>
      <c r="CRA58" s="20"/>
      <c r="CRB58" s="53"/>
      <c r="CRC58" s="51"/>
      <c r="CRD58" s="51"/>
      <c r="CRE58" s="51"/>
      <c r="CRF58" s="51"/>
      <c r="CRG58" s="51"/>
      <c r="CRH58" s="51"/>
      <c r="CRI58" s="20"/>
      <c r="CRJ58" s="53"/>
      <c r="CRK58" s="51"/>
      <c r="CRL58" s="51"/>
      <c r="CRM58" s="51"/>
      <c r="CRN58" s="51"/>
      <c r="CRO58" s="51"/>
      <c r="CRP58" s="51"/>
      <c r="CRQ58" s="20"/>
      <c r="CRR58" s="53"/>
      <c r="CRS58" s="51"/>
      <c r="CRT58" s="51"/>
      <c r="CRU58" s="51"/>
      <c r="CRV58" s="51"/>
      <c r="CRW58" s="51"/>
      <c r="CRX58" s="51"/>
      <c r="CRY58" s="20"/>
      <c r="CRZ58" s="53"/>
      <c r="CSA58" s="51"/>
      <c r="CSB58" s="51"/>
      <c r="CSC58" s="51"/>
      <c r="CSD58" s="51"/>
      <c r="CSE58" s="51"/>
      <c r="CSF58" s="51"/>
      <c r="CSG58" s="20"/>
      <c r="CSH58" s="53"/>
      <c r="CSI58" s="51"/>
      <c r="CSJ58" s="51"/>
      <c r="CSK58" s="51"/>
      <c r="CSL58" s="51"/>
      <c r="CSM58" s="51"/>
      <c r="CSN58" s="51"/>
      <c r="CSO58" s="20"/>
      <c r="CSP58" s="53"/>
      <c r="CSQ58" s="51"/>
      <c r="CSR58" s="51"/>
      <c r="CSS58" s="51"/>
      <c r="CST58" s="51"/>
      <c r="CSU58" s="51"/>
      <c r="CSV58" s="51"/>
      <c r="CSW58" s="20"/>
      <c r="CSX58" s="53"/>
      <c r="CSY58" s="51"/>
      <c r="CSZ58" s="51"/>
      <c r="CTA58" s="51"/>
      <c r="CTB58" s="51"/>
      <c r="CTC58" s="51"/>
      <c r="CTD58" s="51"/>
      <c r="CTE58" s="20"/>
      <c r="CTF58" s="53"/>
      <c r="CTG58" s="51"/>
      <c r="CTH58" s="51"/>
      <c r="CTI58" s="51"/>
      <c r="CTJ58" s="51"/>
      <c r="CTK58" s="51"/>
      <c r="CTL58" s="51"/>
      <c r="CTM58" s="20"/>
      <c r="CTN58" s="53"/>
      <c r="CTO58" s="51"/>
      <c r="CTP58" s="51"/>
      <c r="CTQ58" s="51"/>
      <c r="CTR58" s="51"/>
      <c r="CTS58" s="51"/>
      <c r="CTT58" s="51"/>
      <c r="CTU58" s="20"/>
      <c r="CTV58" s="53"/>
      <c r="CTW58" s="51"/>
      <c r="CTX58" s="51"/>
      <c r="CTY58" s="51"/>
      <c r="CTZ58" s="51"/>
      <c r="CUA58" s="51"/>
      <c r="CUB58" s="51"/>
      <c r="CUC58" s="20"/>
      <c r="CUD58" s="53"/>
      <c r="CUE58" s="51"/>
      <c r="CUF58" s="51"/>
      <c r="CUG58" s="51"/>
      <c r="CUH58" s="51"/>
      <c r="CUI58" s="51"/>
      <c r="CUJ58" s="51"/>
      <c r="CUK58" s="20"/>
      <c r="CUL58" s="53"/>
      <c r="CUM58" s="51"/>
      <c r="CUN58" s="51"/>
      <c r="CUO58" s="51"/>
      <c r="CUP58" s="51"/>
      <c r="CUQ58" s="51"/>
      <c r="CUR58" s="51"/>
      <c r="CUS58" s="20"/>
      <c r="CUT58" s="53"/>
      <c r="CUU58" s="51"/>
      <c r="CUV58" s="51"/>
      <c r="CUW58" s="51"/>
      <c r="CUX58" s="51"/>
      <c r="CUY58" s="51"/>
      <c r="CUZ58" s="51"/>
      <c r="CVA58" s="20"/>
      <c r="CVB58" s="53"/>
      <c r="CVC58" s="51"/>
      <c r="CVD58" s="51"/>
      <c r="CVE58" s="51"/>
      <c r="CVF58" s="51"/>
      <c r="CVG58" s="51"/>
      <c r="CVH58" s="51"/>
      <c r="CVI58" s="20"/>
      <c r="CVJ58" s="53"/>
      <c r="CVK58" s="51"/>
      <c r="CVL58" s="51"/>
      <c r="CVM58" s="51"/>
      <c r="CVN58" s="51"/>
      <c r="CVO58" s="51"/>
      <c r="CVP58" s="51"/>
      <c r="CVQ58" s="20"/>
      <c r="CVR58" s="53"/>
      <c r="CVS58" s="51"/>
      <c r="CVT58" s="51"/>
      <c r="CVU58" s="51"/>
      <c r="CVV58" s="51"/>
      <c r="CVW58" s="51"/>
      <c r="CVX58" s="51"/>
      <c r="CVY58" s="20"/>
      <c r="CVZ58" s="53"/>
      <c r="CWA58" s="51"/>
      <c r="CWB58" s="51"/>
      <c r="CWC58" s="51"/>
      <c r="CWD58" s="51"/>
      <c r="CWE58" s="51"/>
      <c r="CWF58" s="51"/>
      <c r="CWG58" s="20"/>
      <c r="CWH58" s="53"/>
      <c r="CWI58" s="51"/>
      <c r="CWJ58" s="51"/>
      <c r="CWK58" s="51"/>
      <c r="CWL58" s="51"/>
      <c r="CWM58" s="51"/>
      <c r="CWN58" s="51"/>
      <c r="CWO58" s="20"/>
      <c r="CWP58" s="53"/>
      <c r="CWQ58" s="51"/>
      <c r="CWR58" s="51"/>
      <c r="CWS58" s="51"/>
      <c r="CWT58" s="51"/>
      <c r="CWU58" s="51"/>
      <c r="CWV58" s="51"/>
      <c r="CWW58" s="20"/>
      <c r="CWX58" s="53"/>
      <c r="CWY58" s="51"/>
      <c r="CWZ58" s="51"/>
      <c r="CXA58" s="51"/>
      <c r="CXB58" s="51"/>
      <c r="CXC58" s="51"/>
      <c r="CXD58" s="51"/>
      <c r="CXE58" s="20"/>
      <c r="CXF58" s="53"/>
      <c r="CXG58" s="51"/>
      <c r="CXH58" s="51"/>
      <c r="CXI58" s="51"/>
      <c r="CXJ58" s="51"/>
      <c r="CXK58" s="51"/>
      <c r="CXL58" s="51"/>
      <c r="CXM58" s="20"/>
      <c r="CXN58" s="53"/>
      <c r="CXO58" s="51"/>
      <c r="CXP58" s="51"/>
      <c r="CXQ58" s="51"/>
      <c r="CXR58" s="51"/>
      <c r="CXS58" s="51"/>
      <c r="CXT58" s="51"/>
      <c r="CXU58" s="20"/>
      <c r="CXV58" s="53"/>
      <c r="CXW58" s="51"/>
      <c r="CXX58" s="51"/>
      <c r="CXY58" s="51"/>
      <c r="CXZ58" s="51"/>
      <c r="CYA58" s="51"/>
      <c r="CYB58" s="51"/>
      <c r="CYC58" s="20"/>
      <c r="CYD58" s="53"/>
      <c r="CYE58" s="51"/>
      <c r="CYF58" s="51"/>
      <c r="CYG58" s="51"/>
      <c r="CYH58" s="51"/>
      <c r="CYI58" s="51"/>
      <c r="CYJ58" s="51"/>
      <c r="CYK58" s="20"/>
      <c r="CYL58" s="53"/>
      <c r="CYM58" s="51"/>
      <c r="CYN58" s="51"/>
      <c r="CYO58" s="51"/>
      <c r="CYP58" s="51"/>
      <c r="CYQ58" s="51"/>
      <c r="CYR58" s="51"/>
      <c r="CYS58" s="20"/>
      <c r="CYT58" s="53"/>
      <c r="CYU58" s="51"/>
      <c r="CYV58" s="51"/>
      <c r="CYW58" s="51"/>
      <c r="CYX58" s="51"/>
      <c r="CYY58" s="51"/>
      <c r="CYZ58" s="51"/>
      <c r="CZA58" s="20"/>
      <c r="CZB58" s="53"/>
      <c r="CZC58" s="51"/>
      <c r="CZD58" s="51"/>
      <c r="CZE58" s="51"/>
      <c r="CZF58" s="51"/>
      <c r="CZG58" s="51"/>
      <c r="CZH58" s="51"/>
      <c r="CZI58" s="20"/>
      <c r="CZJ58" s="53"/>
      <c r="CZK58" s="51"/>
      <c r="CZL58" s="51"/>
      <c r="CZM58" s="51"/>
      <c r="CZN58" s="51"/>
      <c r="CZO58" s="51"/>
      <c r="CZP58" s="51"/>
      <c r="CZQ58" s="20"/>
      <c r="CZR58" s="53"/>
      <c r="CZS58" s="51"/>
      <c r="CZT58" s="51"/>
      <c r="CZU58" s="51"/>
      <c r="CZV58" s="51"/>
      <c r="CZW58" s="51"/>
      <c r="CZX58" s="51"/>
      <c r="CZY58" s="20"/>
      <c r="CZZ58" s="53"/>
      <c r="DAA58" s="51"/>
      <c r="DAB58" s="51"/>
      <c r="DAC58" s="51"/>
      <c r="DAD58" s="51"/>
      <c r="DAE58" s="51"/>
      <c r="DAF58" s="51"/>
      <c r="DAG58" s="20"/>
      <c r="DAH58" s="53"/>
      <c r="DAI58" s="51"/>
      <c r="DAJ58" s="51"/>
      <c r="DAK58" s="51"/>
      <c r="DAL58" s="51"/>
      <c r="DAM58" s="51"/>
      <c r="DAN58" s="51"/>
      <c r="DAO58" s="20"/>
      <c r="DAP58" s="53"/>
      <c r="DAQ58" s="51"/>
      <c r="DAR58" s="51"/>
      <c r="DAS58" s="51"/>
      <c r="DAT58" s="51"/>
      <c r="DAU58" s="51"/>
      <c r="DAV58" s="51"/>
      <c r="DAW58" s="20"/>
      <c r="DAX58" s="53"/>
      <c r="DAY58" s="51"/>
      <c r="DAZ58" s="51"/>
      <c r="DBA58" s="51"/>
      <c r="DBB58" s="51"/>
      <c r="DBC58" s="51"/>
      <c r="DBD58" s="51"/>
      <c r="DBE58" s="20"/>
      <c r="DBF58" s="53"/>
      <c r="DBG58" s="51"/>
      <c r="DBH58" s="51"/>
      <c r="DBI58" s="51"/>
      <c r="DBJ58" s="51"/>
      <c r="DBK58" s="51"/>
      <c r="DBL58" s="51"/>
      <c r="DBM58" s="20"/>
      <c r="DBN58" s="53"/>
      <c r="DBO58" s="51"/>
      <c r="DBP58" s="51"/>
      <c r="DBQ58" s="51"/>
      <c r="DBR58" s="51"/>
      <c r="DBS58" s="51"/>
      <c r="DBT58" s="51"/>
      <c r="DBU58" s="20"/>
      <c r="DBV58" s="53"/>
      <c r="DBW58" s="51"/>
      <c r="DBX58" s="51"/>
      <c r="DBY58" s="51"/>
      <c r="DBZ58" s="51"/>
      <c r="DCA58" s="51"/>
      <c r="DCB58" s="51"/>
      <c r="DCC58" s="20"/>
      <c r="DCD58" s="53"/>
      <c r="DCE58" s="51"/>
      <c r="DCF58" s="51"/>
      <c r="DCG58" s="51"/>
      <c r="DCH58" s="51"/>
      <c r="DCI58" s="51"/>
      <c r="DCJ58" s="51"/>
      <c r="DCK58" s="20"/>
      <c r="DCL58" s="53"/>
      <c r="DCM58" s="51"/>
      <c r="DCN58" s="51"/>
      <c r="DCO58" s="51"/>
      <c r="DCP58" s="51"/>
      <c r="DCQ58" s="51"/>
      <c r="DCR58" s="51"/>
      <c r="DCS58" s="20"/>
      <c r="DCT58" s="53"/>
      <c r="DCU58" s="51"/>
      <c r="DCV58" s="51"/>
      <c r="DCW58" s="51"/>
      <c r="DCX58" s="51"/>
      <c r="DCY58" s="51"/>
      <c r="DCZ58" s="51"/>
      <c r="DDA58" s="20"/>
      <c r="DDB58" s="53"/>
      <c r="DDC58" s="51"/>
      <c r="DDD58" s="51"/>
      <c r="DDE58" s="51"/>
      <c r="DDF58" s="51"/>
      <c r="DDG58" s="51"/>
      <c r="DDH58" s="51"/>
      <c r="DDI58" s="20"/>
      <c r="DDJ58" s="53"/>
      <c r="DDK58" s="51"/>
      <c r="DDL58" s="51"/>
      <c r="DDM58" s="51"/>
      <c r="DDN58" s="51"/>
      <c r="DDO58" s="51"/>
      <c r="DDP58" s="51"/>
      <c r="DDQ58" s="20"/>
      <c r="DDR58" s="53"/>
      <c r="DDS58" s="51"/>
      <c r="DDT58" s="51"/>
      <c r="DDU58" s="51"/>
      <c r="DDV58" s="51"/>
      <c r="DDW58" s="51"/>
      <c r="DDX58" s="51"/>
      <c r="DDY58" s="20"/>
      <c r="DDZ58" s="53"/>
      <c r="DEA58" s="51"/>
      <c r="DEB58" s="51"/>
      <c r="DEC58" s="51"/>
      <c r="DED58" s="51"/>
      <c r="DEE58" s="51"/>
      <c r="DEF58" s="51"/>
      <c r="DEG58" s="20"/>
      <c r="DEH58" s="53"/>
      <c r="DEI58" s="51"/>
      <c r="DEJ58" s="51"/>
      <c r="DEK58" s="51"/>
      <c r="DEL58" s="51"/>
      <c r="DEM58" s="51"/>
      <c r="DEN58" s="51"/>
      <c r="DEO58" s="20"/>
      <c r="DEP58" s="53"/>
      <c r="DEQ58" s="51"/>
      <c r="DER58" s="51"/>
      <c r="DES58" s="51"/>
      <c r="DET58" s="51"/>
      <c r="DEU58" s="51"/>
      <c r="DEV58" s="51"/>
      <c r="DEW58" s="20"/>
      <c r="DEX58" s="53"/>
      <c r="DEY58" s="51"/>
      <c r="DEZ58" s="51"/>
      <c r="DFA58" s="51"/>
      <c r="DFB58" s="51"/>
      <c r="DFC58" s="51"/>
      <c r="DFD58" s="51"/>
      <c r="DFE58" s="20"/>
      <c r="DFF58" s="53"/>
      <c r="DFG58" s="51"/>
      <c r="DFH58" s="51"/>
      <c r="DFI58" s="51"/>
      <c r="DFJ58" s="51"/>
      <c r="DFK58" s="51"/>
      <c r="DFL58" s="51"/>
      <c r="DFM58" s="20"/>
      <c r="DFN58" s="53"/>
      <c r="DFO58" s="51"/>
      <c r="DFP58" s="51"/>
      <c r="DFQ58" s="51"/>
      <c r="DFR58" s="51"/>
      <c r="DFS58" s="51"/>
      <c r="DFT58" s="51"/>
      <c r="DFU58" s="20"/>
      <c r="DFV58" s="53"/>
      <c r="DFW58" s="51"/>
      <c r="DFX58" s="51"/>
      <c r="DFY58" s="51"/>
      <c r="DFZ58" s="51"/>
      <c r="DGA58" s="51"/>
      <c r="DGB58" s="51"/>
      <c r="DGC58" s="20"/>
      <c r="DGD58" s="53"/>
      <c r="DGE58" s="51"/>
      <c r="DGF58" s="51"/>
      <c r="DGG58" s="51"/>
      <c r="DGH58" s="51"/>
      <c r="DGI58" s="51"/>
      <c r="DGJ58" s="51"/>
      <c r="DGK58" s="20"/>
      <c r="DGL58" s="53"/>
      <c r="DGM58" s="51"/>
      <c r="DGN58" s="51"/>
      <c r="DGO58" s="51"/>
      <c r="DGP58" s="51"/>
      <c r="DGQ58" s="51"/>
      <c r="DGR58" s="51"/>
      <c r="DGS58" s="20"/>
      <c r="DGT58" s="53"/>
      <c r="DGU58" s="51"/>
      <c r="DGV58" s="51"/>
      <c r="DGW58" s="51"/>
      <c r="DGX58" s="51"/>
      <c r="DGY58" s="51"/>
      <c r="DGZ58" s="51"/>
      <c r="DHA58" s="20"/>
      <c r="DHB58" s="53"/>
      <c r="DHC58" s="51"/>
      <c r="DHD58" s="51"/>
      <c r="DHE58" s="51"/>
      <c r="DHF58" s="51"/>
      <c r="DHG58" s="51"/>
      <c r="DHH58" s="51"/>
      <c r="DHI58" s="20"/>
      <c r="DHJ58" s="53"/>
      <c r="DHK58" s="51"/>
      <c r="DHL58" s="51"/>
      <c r="DHM58" s="51"/>
      <c r="DHN58" s="51"/>
      <c r="DHO58" s="51"/>
      <c r="DHP58" s="51"/>
      <c r="DHQ58" s="20"/>
      <c r="DHR58" s="53"/>
      <c r="DHS58" s="51"/>
      <c r="DHT58" s="51"/>
      <c r="DHU58" s="51"/>
      <c r="DHV58" s="51"/>
      <c r="DHW58" s="51"/>
      <c r="DHX58" s="51"/>
      <c r="DHY58" s="20"/>
      <c r="DHZ58" s="53"/>
      <c r="DIA58" s="51"/>
      <c r="DIB58" s="51"/>
      <c r="DIC58" s="51"/>
      <c r="DID58" s="51"/>
      <c r="DIE58" s="51"/>
      <c r="DIF58" s="51"/>
      <c r="DIG58" s="20"/>
      <c r="DIH58" s="53"/>
      <c r="DII58" s="51"/>
      <c r="DIJ58" s="51"/>
      <c r="DIK58" s="51"/>
      <c r="DIL58" s="51"/>
      <c r="DIM58" s="51"/>
      <c r="DIN58" s="51"/>
      <c r="DIO58" s="20"/>
      <c r="DIP58" s="53"/>
      <c r="DIQ58" s="51"/>
      <c r="DIR58" s="51"/>
      <c r="DIS58" s="51"/>
      <c r="DIT58" s="51"/>
      <c r="DIU58" s="51"/>
      <c r="DIV58" s="51"/>
      <c r="DIW58" s="20"/>
      <c r="DIX58" s="53"/>
      <c r="DIY58" s="51"/>
      <c r="DIZ58" s="51"/>
      <c r="DJA58" s="51"/>
      <c r="DJB58" s="51"/>
      <c r="DJC58" s="51"/>
      <c r="DJD58" s="51"/>
      <c r="DJE58" s="20"/>
      <c r="DJF58" s="53"/>
      <c r="DJG58" s="51"/>
      <c r="DJH58" s="51"/>
      <c r="DJI58" s="51"/>
      <c r="DJJ58" s="51"/>
      <c r="DJK58" s="51"/>
      <c r="DJL58" s="51"/>
      <c r="DJM58" s="20"/>
      <c r="DJN58" s="53"/>
      <c r="DJO58" s="51"/>
      <c r="DJP58" s="51"/>
      <c r="DJQ58" s="51"/>
      <c r="DJR58" s="51"/>
      <c r="DJS58" s="51"/>
      <c r="DJT58" s="51"/>
      <c r="DJU58" s="20"/>
      <c r="DJV58" s="53"/>
      <c r="DJW58" s="51"/>
      <c r="DJX58" s="51"/>
      <c r="DJY58" s="51"/>
      <c r="DJZ58" s="51"/>
      <c r="DKA58" s="51"/>
      <c r="DKB58" s="51"/>
      <c r="DKC58" s="20"/>
      <c r="DKD58" s="53"/>
      <c r="DKE58" s="51"/>
      <c r="DKF58" s="51"/>
      <c r="DKG58" s="51"/>
      <c r="DKH58" s="51"/>
      <c r="DKI58" s="51"/>
      <c r="DKJ58" s="51"/>
      <c r="DKK58" s="20"/>
      <c r="DKL58" s="53"/>
      <c r="DKM58" s="51"/>
      <c r="DKN58" s="51"/>
      <c r="DKO58" s="51"/>
      <c r="DKP58" s="51"/>
      <c r="DKQ58" s="51"/>
      <c r="DKR58" s="51"/>
      <c r="DKS58" s="20"/>
      <c r="DKT58" s="53"/>
      <c r="DKU58" s="51"/>
      <c r="DKV58" s="51"/>
      <c r="DKW58" s="51"/>
      <c r="DKX58" s="51"/>
      <c r="DKY58" s="51"/>
      <c r="DKZ58" s="51"/>
      <c r="DLA58" s="20"/>
      <c r="DLB58" s="53"/>
      <c r="DLC58" s="51"/>
      <c r="DLD58" s="51"/>
      <c r="DLE58" s="51"/>
      <c r="DLF58" s="51"/>
      <c r="DLG58" s="51"/>
      <c r="DLH58" s="51"/>
      <c r="DLI58" s="20"/>
      <c r="DLJ58" s="53"/>
      <c r="DLK58" s="51"/>
      <c r="DLL58" s="51"/>
      <c r="DLM58" s="51"/>
      <c r="DLN58" s="51"/>
      <c r="DLO58" s="51"/>
      <c r="DLP58" s="51"/>
      <c r="DLQ58" s="20"/>
      <c r="DLR58" s="53"/>
      <c r="DLS58" s="51"/>
      <c r="DLT58" s="51"/>
      <c r="DLU58" s="51"/>
      <c r="DLV58" s="51"/>
      <c r="DLW58" s="51"/>
      <c r="DLX58" s="51"/>
      <c r="DLY58" s="20"/>
      <c r="DLZ58" s="53"/>
      <c r="DMA58" s="51"/>
      <c r="DMB58" s="51"/>
      <c r="DMC58" s="51"/>
      <c r="DMD58" s="51"/>
      <c r="DME58" s="51"/>
      <c r="DMF58" s="51"/>
      <c r="DMG58" s="20"/>
      <c r="DMH58" s="53"/>
      <c r="DMI58" s="51"/>
      <c r="DMJ58" s="51"/>
      <c r="DMK58" s="51"/>
      <c r="DML58" s="51"/>
      <c r="DMM58" s="51"/>
      <c r="DMN58" s="51"/>
      <c r="DMO58" s="20"/>
      <c r="DMP58" s="53"/>
      <c r="DMQ58" s="51"/>
      <c r="DMR58" s="51"/>
      <c r="DMS58" s="51"/>
      <c r="DMT58" s="51"/>
      <c r="DMU58" s="51"/>
      <c r="DMV58" s="51"/>
      <c r="DMW58" s="20"/>
      <c r="DMX58" s="53"/>
      <c r="DMY58" s="51"/>
      <c r="DMZ58" s="51"/>
      <c r="DNA58" s="51"/>
      <c r="DNB58" s="51"/>
      <c r="DNC58" s="51"/>
      <c r="DND58" s="51"/>
      <c r="DNE58" s="20"/>
      <c r="DNF58" s="53"/>
      <c r="DNG58" s="51"/>
      <c r="DNH58" s="51"/>
      <c r="DNI58" s="51"/>
      <c r="DNJ58" s="51"/>
      <c r="DNK58" s="51"/>
      <c r="DNL58" s="51"/>
      <c r="DNM58" s="20"/>
      <c r="DNN58" s="53"/>
      <c r="DNO58" s="51"/>
      <c r="DNP58" s="51"/>
      <c r="DNQ58" s="51"/>
      <c r="DNR58" s="51"/>
      <c r="DNS58" s="51"/>
      <c r="DNT58" s="51"/>
      <c r="DNU58" s="20"/>
      <c r="DNV58" s="53"/>
      <c r="DNW58" s="51"/>
      <c r="DNX58" s="51"/>
      <c r="DNY58" s="51"/>
      <c r="DNZ58" s="51"/>
      <c r="DOA58" s="51"/>
      <c r="DOB58" s="51"/>
      <c r="DOC58" s="20"/>
      <c r="DOD58" s="53"/>
      <c r="DOE58" s="51"/>
      <c r="DOF58" s="51"/>
      <c r="DOG58" s="51"/>
      <c r="DOH58" s="51"/>
      <c r="DOI58" s="51"/>
      <c r="DOJ58" s="51"/>
      <c r="DOK58" s="20"/>
      <c r="DOL58" s="53"/>
      <c r="DOM58" s="51"/>
      <c r="DON58" s="51"/>
      <c r="DOO58" s="51"/>
      <c r="DOP58" s="51"/>
      <c r="DOQ58" s="51"/>
      <c r="DOR58" s="51"/>
      <c r="DOS58" s="20"/>
      <c r="DOT58" s="53"/>
      <c r="DOU58" s="51"/>
      <c r="DOV58" s="51"/>
      <c r="DOW58" s="51"/>
      <c r="DOX58" s="51"/>
      <c r="DOY58" s="51"/>
      <c r="DOZ58" s="51"/>
      <c r="DPA58" s="20"/>
      <c r="DPB58" s="53"/>
      <c r="DPC58" s="51"/>
      <c r="DPD58" s="51"/>
      <c r="DPE58" s="51"/>
      <c r="DPF58" s="51"/>
      <c r="DPG58" s="51"/>
      <c r="DPH58" s="51"/>
      <c r="DPI58" s="20"/>
      <c r="DPJ58" s="53"/>
      <c r="DPK58" s="51"/>
      <c r="DPL58" s="51"/>
      <c r="DPM58" s="51"/>
      <c r="DPN58" s="51"/>
      <c r="DPO58" s="51"/>
      <c r="DPP58" s="51"/>
      <c r="DPQ58" s="20"/>
      <c r="DPR58" s="53"/>
      <c r="DPS58" s="51"/>
      <c r="DPT58" s="51"/>
      <c r="DPU58" s="51"/>
      <c r="DPV58" s="51"/>
      <c r="DPW58" s="51"/>
      <c r="DPX58" s="51"/>
      <c r="DPY58" s="20"/>
      <c r="DPZ58" s="53"/>
      <c r="DQA58" s="51"/>
      <c r="DQB58" s="51"/>
      <c r="DQC58" s="51"/>
      <c r="DQD58" s="51"/>
      <c r="DQE58" s="51"/>
      <c r="DQF58" s="51"/>
      <c r="DQG58" s="20"/>
      <c r="DQH58" s="53"/>
      <c r="DQI58" s="51"/>
      <c r="DQJ58" s="51"/>
      <c r="DQK58" s="51"/>
      <c r="DQL58" s="51"/>
      <c r="DQM58" s="51"/>
      <c r="DQN58" s="51"/>
      <c r="DQO58" s="20"/>
      <c r="DQP58" s="53"/>
      <c r="DQQ58" s="51"/>
      <c r="DQR58" s="51"/>
      <c r="DQS58" s="51"/>
      <c r="DQT58" s="51"/>
      <c r="DQU58" s="51"/>
      <c r="DQV58" s="51"/>
      <c r="DQW58" s="20"/>
      <c r="DQX58" s="53"/>
      <c r="DQY58" s="51"/>
      <c r="DQZ58" s="51"/>
      <c r="DRA58" s="51"/>
      <c r="DRB58" s="51"/>
      <c r="DRC58" s="51"/>
      <c r="DRD58" s="51"/>
      <c r="DRE58" s="20"/>
      <c r="DRF58" s="53"/>
      <c r="DRG58" s="51"/>
      <c r="DRH58" s="51"/>
      <c r="DRI58" s="51"/>
      <c r="DRJ58" s="51"/>
      <c r="DRK58" s="51"/>
      <c r="DRL58" s="51"/>
      <c r="DRM58" s="20"/>
      <c r="DRN58" s="53"/>
      <c r="DRO58" s="51"/>
      <c r="DRP58" s="51"/>
      <c r="DRQ58" s="51"/>
      <c r="DRR58" s="51"/>
      <c r="DRS58" s="51"/>
      <c r="DRT58" s="51"/>
      <c r="DRU58" s="20"/>
      <c r="DRV58" s="53"/>
      <c r="DRW58" s="51"/>
      <c r="DRX58" s="51"/>
      <c r="DRY58" s="51"/>
      <c r="DRZ58" s="51"/>
      <c r="DSA58" s="51"/>
      <c r="DSB58" s="51"/>
      <c r="DSC58" s="20"/>
      <c r="DSD58" s="53"/>
      <c r="DSE58" s="51"/>
      <c r="DSF58" s="51"/>
      <c r="DSG58" s="51"/>
      <c r="DSH58" s="51"/>
      <c r="DSI58" s="51"/>
      <c r="DSJ58" s="51"/>
      <c r="DSK58" s="20"/>
      <c r="DSL58" s="53"/>
      <c r="DSM58" s="51"/>
      <c r="DSN58" s="51"/>
      <c r="DSO58" s="51"/>
      <c r="DSP58" s="51"/>
      <c r="DSQ58" s="51"/>
      <c r="DSR58" s="51"/>
      <c r="DSS58" s="20"/>
      <c r="DST58" s="53"/>
      <c r="DSU58" s="51"/>
      <c r="DSV58" s="51"/>
      <c r="DSW58" s="51"/>
      <c r="DSX58" s="51"/>
      <c r="DSY58" s="51"/>
      <c r="DSZ58" s="51"/>
      <c r="DTA58" s="20"/>
      <c r="DTB58" s="53"/>
      <c r="DTC58" s="51"/>
      <c r="DTD58" s="51"/>
      <c r="DTE58" s="51"/>
      <c r="DTF58" s="51"/>
      <c r="DTG58" s="51"/>
      <c r="DTH58" s="51"/>
      <c r="DTI58" s="20"/>
      <c r="DTJ58" s="53"/>
      <c r="DTK58" s="51"/>
      <c r="DTL58" s="51"/>
      <c r="DTM58" s="51"/>
      <c r="DTN58" s="51"/>
      <c r="DTO58" s="51"/>
      <c r="DTP58" s="51"/>
      <c r="DTQ58" s="20"/>
      <c r="DTR58" s="53"/>
      <c r="DTS58" s="51"/>
      <c r="DTT58" s="51"/>
      <c r="DTU58" s="51"/>
      <c r="DTV58" s="51"/>
      <c r="DTW58" s="51"/>
      <c r="DTX58" s="51"/>
      <c r="DTY58" s="20"/>
      <c r="DTZ58" s="53"/>
      <c r="DUA58" s="51"/>
      <c r="DUB58" s="51"/>
      <c r="DUC58" s="51"/>
      <c r="DUD58" s="51"/>
      <c r="DUE58" s="51"/>
      <c r="DUF58" s="51"/>
      <c r="DUG58" s="20"/>
      <c r="DUH58" s="53"/>
      <c r="DUI58" s="51"/>
      <c r="DUJ58" s="51"/>
      <c r="DUK58" s="51"/>
      <c r="DUL58" s="51"/>
      <c r="DUM58" s="51"/>
      <c r="DUN58" s="51"/>
      <c r="DUO58" s="20"/>
      <c r="DUP58" s="53"/>
      <c r="DUQ58" s="51"/>
      <c r="DUR58" s="51"/>
      <c r="DUS58" s="51"/>
      <c r="DUT58" s="51"/>
      <c r="DUU58" s="51"/>
      <c r="DUV58" s="51"/>
      <c r="DUW58" s="20"/>
      <c r="DUX58" s="53"/>
      <c r="DUY58" s="51"/>
      <c r="DUZ58" s="51"/>
      <c r="DVA58" s="51"/>
      <c r="DVB58" s="51"/>
      <c r="DVC58" s="51"/>
      <c r="DVD58" s="51"/>
      <c r="DVE58" s="20"/>
      <c r="DVF58" s="53"/>
      <c r="DVG58" s="51"/>
      <c r="DVH58" s="51"/>
      <c r="DVI58" s="51"/>
      <c r="DVJ58" s="51"/>
      <c r="DVK58" s="51"/>
      <c r="DVL58" s="51"/>
      <c r="DVM58" s="20"/>
      <c r="DVN58" s="53"/>
      <c r="DVO58" s="51"/>
      <c r="DVP58" s="51"/>
      <c r="DVQ58" s="51"/>
      <c r="DVR58" s="51"/>
      <c r="DVS58" s="51"/>
      <c r="DVT58" s="51"/>
      <c r="DVU58" s="20"/>
      <c r="DVV58" s="53"/>
      <c r="DVW58" s="51"/>
      <c r="DVX58" s="51"/>
      <c r="DVY58" s="51"/>
      <c r="DVZ58" s="51"/>
      <c r="DWA58" s="51"/>
      <c r="DWB58" s="51"/>
      <c r="DWC58" s="20"/>
      <c r="DWD58" s="53"/>
      <c r="DWE58" s="51"/>
      <c r="DWF58" s="51"/>
      <c r="DWG58" s="51"/>
      <c r="DWH58" s="51"/>
      <c r="DWI58" s="51"/>
      <c r="DWJ58" s="51"/>
      <c r="DWK58" s="20"/>
      <c r="DWL58" s="53"/>
      <c r="DWM58" s="51"/>
      <c r="DWN58" s="51"/>
      <c r="DWO58" s="51"/>
      <c r="DWP58" s="51"/>
      <c r="DWQ58" s="51"/>
      <c r="DWR58" s="51"/>
      <c r="DWS58" s="20"/>
      <c r="DWT58" s="53"/>
      <c r="DWU58" s="51"/>
      <c r="DWV58" s="51"/>
      <c r="DWW58" s="51"/>
      <c r="DWX58" s="51"/>
      <c r="DWY58" s="51"/>
      <c r="DWZ58" s="51"/>
      <c r="DXA58" s="20"/>
      <c r="DXB58" s="53"/>
      <c r="DXC58" s="51"/>
      <c r="DXD58" s="51"/>
      <c r="DXE58" s="51"/>
      <c r="DXF58" s="51"/>
      <c r="DXG58" s="51"/>
      <c r="DXH58" s="51"/>
      <c r="DXI58" s="20"/>
      <c r="DXJ58" s="53"/>
      <c r="DXK58" s="51"/>
      <c r="DXL58" s="51"/>
      <c r="DXM58" s="51"/>
      <c r="DXN58" s="51"/>
      <c r="DXO58" s="51"/>
      <c r="DXP58" s="51"/>
      <c r="DXQ58" s="20"/>
      <c r="DXR58" s="53"/>
      <c r="DXS58" s="51"/>
      <c r="DXT58" s="51"/>
      <c r="DXU58" s="51"/>
      <c r="DXV58" s="51"/>
      <c r="DXW58" s="51"/>
      <c r="DXX58" s="51"/>
      <c r="DXY58" s="20"/>
      <c r="DXZ58" s="53"/>
      <c r="DYA58" s="51"/>
      <c r="DYB58" s="51"/>
      <c r="DYC58" s="51"/>
      <c r="DYD58" s="51"/>
      <c r="DYE58" s="51"/>
      <c r="DYF58" s="51"/>
      <c r="DYG58" s="20"/>
      <c r="DYH58" s="53"/>
      <c r="DYI58" s="51"/>
      <c r="DYJ58" s="51"/>
      <c r="DYK58" s="51"/>
      <c r="DYL58" s="51"/>
      <c r="DYM58" s="51"/>
      <c r="DYN58" s="51"/>
      <c r="DYO58" s="20"/>
      <c r="DYP58" s="53"/>
      <c r="DYQ58" s="51"/>
      <c r="DYR58" s="51"/>
      <c r="DYS58" s="51"/>
      <c r="DYT58" s="51"/>
      <c r="DYU58" s="51"/>
      <c r="DYV58" s="51"/>
      <c r="DYW58" s="20"/>
      <c r="DYX58" s="53"/>
      <c r="DYY58" s="51"/>
      <c r="DYZ58" s="51"/>
      <c r="DZA58" s="51"/>
      <c r="DZB58" s="51"/>
      <c r="DZC58" s="51"/>
      <c r="DZD58" s="51"/>
      <c r="DZE58" s="20"/>
      <c r="DZF58" s="53"/>
      <c r="DZG58" s="51"/>
      <c r="DZH58" s="51"/>
      <c r="DZI58" s="51"/>
      <c r="DZJ58" s="51"/>
      <c r="DZK58" s="51"/>
      <c r="DZL58" s="51"/>
      <c r="DZM58" s="20"/>
      <c r="DZN58" s="53"/>
      <c r="DZO58" s="51"/>
      <c r="DZP58" s="51"/>
      <c r="DZQ58" s="51"/>
      <c r="DZR58" s="51"/>
      <c r="DZS58" s="51"/>
      <c r="DZT58" s="51"/>
      <c r="DZU58" s="20"/>
      <c r="DZV58" s="53"/>
      <c r="DZW58" s="51"/>
      <c r="DZX58" s="51"/>
      <c r="DZY58" s="51"/>
      <c r="DZZ58" s="51"/>
      <c r="EAA58" s="51"/>
      <c r="EAB58" s="51"/>
      <c r="EAC58" s="20"/>
      <c r="EAD58" s="53"/>
      <c r="EAE58" s="51"/>
      <c r="EAF58" s="51"/>
      <c r="EAG58" s="51"/>
      <c r="EAH58" s="51"/>
      <c r="EAI58" s="51"/>
      <c r="EAJ58" s="51"/>
      <c r="EAK58" s="20"/>
      <c r="EAL58" s="53"/>
      <c r="EAM58" s="51"/>
      <c r="EAN58" s="51"/>
      <c r="EAO58" s="51"/>
      <c r="EAP58" s="51"/>
      <c r="EAQ58" s="51"/>
      <c r="EAR58" s="51"/>
      <c r="EAS58" s="20"/>
      <c r="EAT58" s="53"/>
      <c r="EAU58" s="51"/>
      <c r="EAV58" s="51"/>
      <c r="EAW58" s="51"/>
      <c r="EAX58" s="51"/>
      <c r="EAY58" s="51"/>
      <c r="EAZ58" s="51"/>
      <c r="EBA58" s="20"/>
      <c r="EBB58" s="53"/>
      <c r="EBC58" s="51"/>
      <c r="EBD58" s="51"/>
      <c r="EBE58" s="51"/>
      <c r="EBF58" s="51"/>
      <c r="EBG58" s="51"/>
      <c r="EBH58" s="51"/>
      <c r="EBI58" s="20"/>
      <c r="EBJ58" s="53"/>
      <c r="EBK58" s="51"/>
      <c r="EBL58" s="51"/>
      <c r="EBM58" s="51"/>
      <c r="EBN58" s="51"/>
      <c r="EBO58" s="51"/>
      <c r="EBP58" s="51"/>
      <c r="EBQ58" s="20"/>
      <c r="EBR58" s="53"/>
      <c r="EBS58" s="51"/>
      <c r="EBT58" s="51"/>
      <c r="EBU58" s="51"/>
      <c r="EBV58" s="51"/>
      <c r="EBW58" s="51"/>
      <c r="EBX58" s="51"/>
      <c r="EBY58" s="20"/>
      <c r="EBZ58" s="53"/>
      <c r="ECA58" s="51"/>
      <c r="ECB58" s="51"/>
      <c r="ECC58" s="51"/>
      <c r="ECD58" s="51"/>
      <c r="ECE58" s="51"/>
      <c r="ECF58" s="51"/>
      <c r="ECG58" s="20"/>
      <c r="ECH58" s="53"/>
      <c r="ECI58" s="51"/>
      <c r="ECJ58" s="51"/>
      <c r="ECK58" s="51"/>
      <c r="ECL58" s="51"/>
      <c r="ECM58" s="51"/>
      <c r="ECN58" s="51"/>
      <c r="ECO58" s="20"/>
      <c r="ECP58" s="53"/>
      <c r="ECQ58" s="51"/>
      <c r="ECR58" s="51"/>
      <c r="ECS58" s="51"/>
      <c r="ECT58" s="51"/>
      <c r="ECU58" s="51"/>
      <c r="ECV58" s="51"/>
      <c r="ECW58" s="20"/>
      <c r="ECX58" s="53"/>
      <c r="ECY58" s="51"/>
      <c r="ECZ58" s="51"/>
      <c r="EDA58" s="51"/>
      <c r="EDB58" s="51"/>
      <c r="EDC58" s="51"/>
      <c r="EDD58" s="51"/>
      <c r="EDE58" s="20"/>
      <c r="EDF58" s="53"/>
      <c r="EDG58" s="51"/>
      <c r="EDH58" s="51"/>
      <c r="EDI58" s="51"/>
      <c r="EDJ58" s="51"/>
      <c r="EDK58" s="51"/>
      <c r="EDL58" s="51"/>
      <c r="EDM58" s="20"/>
      <c r="EDN58" s="53"/>
      <c r="EDO58" s="51"/>
      <c r="EDP58" s="51"/>
      <c r="EDQ58" s="51"/>
      <c r="EDR58" s="51"/>
      <c r="EDS58" s="51"/>
      <c r="EDT58" s="51"/>
      <c r="EDU58" s="20"/>
      <c r="EDV58" s="53"/>
      <c r="EDW58" s="51"/>
      <c r="EDX58" s="51"/>
      <c r="EDY58" s="51"/>
      <c r="EDZ58" s="51"/>
      <c r="EEA58" s="51"/>
      <c r="EEB58" s="51"/>
      <c r="EEC58" s="20"/>
      <c r="EED58" s="53"/>
      <c r="EEE58" s="51"/>
      <c r="EEF58" s="51"/>
      <c r="EEG58" s="51"/>
      <c r="EEH58" s="51"/>
      <c r="EEI58" s="51"/>
      <c r="EEJ58" s="51"/>
      <c r="EEK58" s="20"/>
      <c r="EEL58" s="53"/>
      <c r="EEM58" s="51"/>
      <c r="EEN58" s="51"/>
      <c r="EEO58" s="51"/>
      <c r="EEP58" s="51"/>
      <c r="EEQ58" s="51"/>
      <c r="EER58" s="51"/>
      <c r="EES58" s="20"/>
      <c r="EET58" s="53"/>
      <c r="EEU58" s="51"/>
      <c r="EEV58" s="51"/>
      <c r="EEW58" s="51"/>
      <c r="EEX58" s="51"/>
      <c r="EEY58" s="51"/>
      <c r="EEZ58" s="51"/>
      <c r="EFA58" s="20"/>
      <c r="EFB58" s="53"/>
      <c r="EFC58" s="51"/>
      <c r="EFD58" s="51"/>
      <c r="EFE58" s="51"/>
      <c r="EFF58" s="51"/>
      <c r="EFG58" s="51"/>
      <c r="EFH58" s="51"/>
      <c r="EFI58" s="20"/>
      <c r="EFJ58" s="53"/>
      <c r="EFK58" s="51"/>
      <c r="EFL58" s="51"/>
      <c r="EFM58" s="51"/>
      <c r="EFN58" s="51"/>
      <c r="EFO58" s="51"/>
      <c r="EFP58" s="51"/>
      <c r="EFQ58" s="20"/>
      <c r="EFR58" s="53"/>
      <c r="EFS58" s="51"/>
      <c r="EFT58" s="51"/>
      <c r="EFU58" s="51"/>
      <c r="EFV58" s="51"/>
      <c r="EFW58" s="51"/>
      <c r="EFX58" s="51"/>
      <c r="EFY58" s="20"/>
      <c r="EFZ58" s="53"/>
      <c r="EGA58" s="51"/>
      <c r="EGB58" s="51"/>
      <c r="EGC58" s="51"/>
      <c r="EGD58" s="51"/>
      <c r="EGE58" s="51"/>
      <c r="EGF58" s="51"/>
      <c r="EGG58" s="20"/>
      <c r="EGH58" s="53"/>
      <c r="EGI58" s="51"/>
      <c r="EGJ58" s="51"/>
      <c r="EGK58" s="51"/>
      <c r="EGL58" s="51"/>
      <c r="EGM58" s="51"/>
      <c r="EGN58" s="51"/>
      <c r="EGO58" s="20"/>
      <c r="EGP58" s="53"/>
      <c r="EGQ58" s="51"/>
      <c r="EGR58" s="51"/>
      <c r="EGS58" s="51"/>
      <c r="EGT58" s="51"/>
      <c r="EGU58" s="51"/>
      <c r="EGV58" s="51"/>
      <c r="EGW58" s="20"/>
      <c r="EGX58" s="53"/>
      <c r="EGY58" s="51"/>
      <c r="EGZ58" s="51"/>
      <c r="EHA58" s="51"/>
      <c r="EHB58" s="51"/>
      <c r="EHC58" s="51"/>
      <c r="EHD58" s="51"/>
      <c r="EHE58" s="20"/>
      <c r="EHF58" s="53"/>
      <c r="EHG58" s="51"/>
      <c r="EHH58" s="51"/>
      <c r="EHI58" s="51"/>
      <c r="EHJ58" s="51"/>
      <c r="EHK58" s="51"/>
      <c r="EHL58" s="51"/>
      <c r="EHM58" s="20"/>
      <c r="EHN58" s="53"/>
      <c r="EHO58" s="51"/>
      <c r="EHP58" s="51"/>
      <c r="EHQ58" s="51"/>
      <c r="EHR58" s="51"/>
      <c r="EHS58" s="51"/>
      <c r="EHT58" s="51"/>
      <c r="EHU58" s="20"/>
      <c r="EHV58" s="53"/>
      <c r="EHW58" s="51"/>
      <c r="EHX58" s="51"/>
      <c r="EHY58" s="51"/>
      <c r="EHZ58" s="51"/>
      <c r="EIA58" s="51"/>
      <c r="EIB58" s="51"/>
      <c r="EIC58" s="20"/>
      <c r="EID58" s="53"/>
      <c r="EIE58" s="51"/>
      <c r="EIF58" s="51"/>
      <c r="EIG58" s="51"/>
      <c r="EIH58" s="51"/>
      <c r="EII58" s="51"/>
      <c r="EIJ58" s="51"/>
      <c r="EIK58" s="20"/>
      <c r="EIL58" s="53"/>
      <c r="EIM58" s="51"/>
      <c r="EIN58" s="51"/>
      <c r="EIO58" s="51"/>
      <c r="EIP58" s="51"/>
      <c r="EIQ58" s="51"/>
      <c r="EIR58" s="51"/>
      <c r="EIS58" s="20"/>
      <c r="EIT58" s="53"/>
      <c r="EIU58" s="51"/>
      <c r="EIV58" s="51"/>
      <c r="EIW58" s="51"/>
      <c r="EIX58" s="51"/>
      <c r="EIY58" s="51"/>
      <c r="EIZ58" s="51"/>
      <c r="EJA58" s="20"/>
      <c r="EJB58" s="53"/>
      <c r="EJC58" s="51"/>
      <c r="EJD58" s="51"/>
      <c r="EJE58" s="51"/>
      <c r="EJF58" s="51"/>
      <c r="EJG58" s="51"/>
      <c r="EJH58" s="51"/>
      <c r="EJI58" s="20"/>
      <c r="EJJ58" s="53"/>
      <c r="EJK58" s="51"/>
      <c r="EJL58" s="51"/>
      <c r="EJM58" s="51"/>
      <c r="EJN58" s="51"/>
      <c r="EJO58" s="51"/>
      <c r="EJP58" s="51"/>
      <c r="EJQ58" s="20"/>
      <c r="EJR58" s="53"/>
      <c r="EJS58" s="51"/>
      <c r="EJT58" s="51"/>
      <c r="EJU58" s="51"/>
      <c r="EJV58" s="51"/>
      <c r="EJW58" s="51"/>
      <c r="EJX58" s="51"/>
      <c r="EJY58" s="20"/>
      <c r="EJZ58" s="53"/>
      <c r="EKA58" s="51"/>
      <c r="EKB58" s="51"/>
      <c r="EKC58" s="51"/>
      <c r="EKD58" s="51"/>
      <c r="EKE58" s="51"/>
      <c r="EKF58" s="51"/>
      <c r="EKG58" s="20"/>
      <c r="EKH58" s="53"/>
      <c r="EKI58" s="51"/>
      <c r="EKJ58" s="51"/>
      <c r="EKK58" s="51"/>
      <c r="EKL58" s="51"/>
      <c r="EKM58" s="51"/>
      <c r="EKN58" s="51"/>
      <c r="EKO58" s="20"/>
      <c r="EKP58" s="53"/>
      <c r="EKQ58" s="51"/>
      <c r="EKR58" s="51"/>
      <c r="EKS58" s="51"/>
      <c r="EKT58" s="51"/>
      <c r="EKU58" s="51"/>
      <c r="EKV58" s="51"/>
      <c r="EKW58" s="20"/>
      <c r="EKX58" s="53"/>
      <c r="EKY58" s="51"/>
      <c r="EKZ58" s="51"/>
      <c r="ELA58" s="51"/>
      <c r="ELB58" s="51"/>
      <c r="ELC58" s="51"/>
      <c r="ELD58" s="51"/>
      <c r="ELE58" s="20"/>
      <c r="ELF58" s="53"/>
      <c r="ELG58" s="51"/>
      <c r="ELH58" s="51"/>
      <c r="ELI58" s="51"/>
      <c r="ELJ58" s="51"/>
      <c r="ELK58" s="51"/>
      <c r="ELL58" s="51"/>
      <c r="ELM58" s="20"/>
      <c r="ELN58" s="53"/>
      <c r="ELO58" s="51"/>
      <c r="ELP58" s="51"/>
      <c r="ELQ58" s="51"/>
      <c r="ELR58" s="51"/>
      <c r="ELS58" s="51"/>
      <c r="ELT58" s="51"/>
      <c r="ELU58" s="20"/>
      <c r="ELV58" s="53"/>
      <c r="ELW58" s="51"/>
      <c r="ELX58" s="51"/>
      <c r="ELY58" s="51"/>
      <c r="ELZ58" s="51"/>
      <c r="EMA58" s="51"/>
      <c r="EMB58" s="51"/>
      <c r="EMC58" s="20"/>
      <c r="EMD58" s="53"/>
      <c r="EME58" s="51"/>
      <c r="EMF58" s="51"/>
      <c r="EMG58" s="51"/>
      <c r="EMH58" s="51"/>
      <c r="EMI58" s="51"/>
      <c r="EMJ58" s="51"/>
      <c r="EMK58" s="20"/>
      <c r="EML58" s="53"/>
      <c r="EMM58" s="51"/>
      <c r="EMN58" s="51"/>
      <c r="EMO58" s="51"/>
      <c r="EMP58" s="51"/>
      <c r="EMQ58" s="51"/>
      <c r="EMR58" s="51"/>
      <c r="EMS58" s="20"/>
      <c r="EMT58" s="53"/>
      <c r="EMU58" s="51"/>
      <c r="EMV58" s="51"/>
      <c r="EMW58" s="51"/>
      <c r="EMX58" s="51"/>
      <c r="EMY58" s="51"/>
      <c r="EMZ58" s="51"/>
      <c r="ENA58" s="20"/>
      <c r="ENB58" s="53"/>
      <c r="ENC58" s="51"/>
      <c r="END58" s="51"/>
      <c r="ENE58" s="51"/>
      <c r="ENF58" s="51"/>
      <c r="ENG58" s="51"/>
      <c r="ENH58" s="51"/>
      <c r="ENI58" s="20"/>
      <c r="ENJ58" s="53"/>
      <c r="ENK58" s="51"/>
      <c r="ENL58" s="51"/>
      <c r="ENM58" s="51"/>
      <c r="ENN58" s="51"/>
      <c r="ENO58" s="51"/>
      <c r="ENP58" s="51"/>
      <c r="ENQ58" s="20"/>
      <c r="ENR58" s="53"/>
      <c r="ENS58" s="51"/>
      <c r="ENT58" s="51"/>
      <c r="ENU58" s="51"/>
      <c r="ENV58" s="51"/>
      <c r="ENW58" s="51"/>
      <c r="ENX58" s="51"/>
      <c r="ENY58" s="20"/>
      <c r="ENZ58" s="53"/>
      <c r="EOA58" s="51"/>
      <c r="EOB58" s="51"/>
      <c r="EOC58" s="51"/>
      <c r="EOD58" s="51"/>
      <c r="EOE58" s="51"/>
      <c r="EOF58" s="51"/>
      <c r="EOG58" s="20"/>
      <c r="EOH58" s="53"/>
      <c r="EOI58" s="51"/>
      <c r="EOJ58" s="51"/>
      <c r="EOK58" s="51"/>
      <c r="EOL58" s="51"/>
      <c r="EOM58" s="51"/>
      <c r="EON58" s="51"/>
      <c r="EOO58" s="20"/>
      <c r="EOP58" s="53"/>
      <c r="EOQ58" s="51"/>
      <c r="EOR58" s="51"/>
      <c r="EOS58" s="51"/>
      <c r="EOT58" s="51"/>
      <c r="EOU58" s="51"/>
      <c r="EOV58" s="51"/>
      <c r="EOW58" s="20"/>
      <c r="EOX58" s="53"/>
      <c r="EOY58" s="51"/>
      <c r="EOZ58" s="51"/>
      <c r="EPA58" s="51"/>
      <c r="EPB58" s="51"/>
      <c r="EPC58" s="51"/>
      <c r="EPD58" s="51"/>
      <c r="EPE58" s="20"/>
      <c r="EPF58" s="53"/>
      <c r="EPG58" s="51"/>
      <c r="EPH58" s="51"/>
      <c r="EPI58" s="51"/>
      <c r="EPJ58" s="51"/>
      <c r="EPK58" s="51"/>
      <c r="EPL58" s="51"/>
      <c r="EPM58" s="20"/>
      <c r="EPN58" s="53"/>
      <c r="EPO58" s="51"/>
      <c r="EPP58" s="51"/>
      <c r="EPQ58" s="51"/>
      <c r="EPR58" s="51"/>
      <c r="EPS58" s="51"/>
      <c r="EPT58" s="51"/>
      <c r="EPU58" s="20"/>
      <c r="EPV58" s="53"/>
      <c r="EPW58" s="51"/>
      <c r="EPX58" s="51"/>
      <c r="EPY58" s="51"/>
      <c r="EPZ58" s="51"/>
      <c r="EQA58" s="51"/>
      <c r="EQB58" s="51"/>
      <c r="EQC58" s="20"/>
      <c r="EQD58" s="53"/>
      <c r="EQE58" s="51"/>
      <c r="EQF58" s="51"/>
      <c r="EQG58" s="51"/>
      <c r="EQH58" s="51"/>
      <c r="EQI58" s="51"/>
      <c r="EQJ58" s="51"/>
      <c r="EQK58" s="20"/>
      <c r="EQL58" s="53"/>
      <c r="EQM58" s="51"/>
      <c r="EQN58" s="51"/>
      <c r="EQO58" s="51"/>
      <c r="EQP58" s="51"/>
      <c r="EQQ58" s="51"/>
      <c r="EQR58" s="51"/>
      <c r="EQS58" s="20"/>
      <c r="EQT58" s="53"/>
      <c r="EQU58" s="51"/>
      <c r="EQV58" s="51"/>
      <c r="EQW58" s="51"/>
      <c r="EQX58" s="51"/>
      <c r="EQY58" s="51"/>
      <c r="EQZ58" s="51"/>
      <c r="ERA58" s="20"/>
      <c r="ERB58" s="53"/>
      <c r="ERC58" s="51"/>
      <c r="ERD58" s="51"/>
      <c r="ERE58" s="51"/>
      <c r="ERF58" s="51"/>
      <c r="ERG58" s="51"/>
      <c r="ERH58" s="51"/>
      <c r="ERI58" s="20"/>
      <c r="ERJ58" s="53"/>
      <c r="ERK58" s="51"/>
      <c r="ERL58" s="51"/>
      <c r="ERM58" s="51"/>
      <c r="ERN58" s="51"/>
      <c r="ERO58" s="51"/>
      <c r="ERP58" s="51"/>
      <c r="ERQ58" s="20"/>
      <c r="ERR58" s="53"/>
      <c r="ERS58" s="51"/>
      <c r="ERT58" s="51"/>
      <c r="ERU58" s="51"/>
      <c r="ERV58" s="51"/>
      <c r="ERW58" s="51"/>
      <c r="ERX58" s="51"/>
      <c r="ERY58" s="20"/>
      <c r="ERZ58" s="53"/>
      <c r="ESA58" s="51"/>
      <c r="ESB58" s="51"/>
      <c r="ESC58" s="51"/>
      <c r="ESD58" s="51"/>
      <c r="ESE58" s="51"/>
      <c r="ESF58" s="51"/>
      <c r="ESG58" s="20"/>
      <c r="ESH58" s="53"/>
      <c r="ESI58" s="51"/>
      <c r="ESJ58" s="51"/>
      <c r="ESK58" s="51"/>
      <c r="ESL58" s="51"/>
      <c r="ESM58" s="51"/>
      <c r="ESN58" s="51"/>
      <c r="ESO58" s="20"/>
      <c r="ESP58" s="53"/>
      <c r="ESQ58" s="51"/>
      <c r="ESR58" s="51"/>
      <c r="ESS58" s="51"/>
      <c r="EST58" s="51"/>
      <c r="ESU58" s="51"/>
      <c r="ESV58" s="51"/>
      <c r="ESW58" s="20"/>
      <c r="ESX58" s="53"/>
      <c r="ESY58" s="51"/>
      <c r="ESZ58" s="51"/>
      <c r="ETA58" s="51"/>
      <c r="ETB58" s="51"/>
      <c r="ETC58" s="51"/>
      <c r="ETD58" s="51"/>
      <c r="ETE58" s="20"/>
      <c r="ETF58" s="53"/>
      <c r="ETG58" s="51"/>
      <c r="ETH58" s="51"/>
      <c r="ETI58" s="51"/>
      <c r="ETJ58" s="51"/>
      <c r="ETK58" s="51"/>
      <c r="ETL58" s="51"/>
      <c r="ETM58" s="20"/>
      <c r="ETN58" s="53"/>
      <c r="ETO58" s="51"/>
      <c r="ETP58" s="51"/>
      <c r="ETQ58" s="51"/>
      <c r="ETR58" s="51"/>
      <c r="ETS58" s="51"/>
      <c r="ETT58" s="51"/>
      <c r="ETU58" s="20"/>
      <c r="ETV58" s="53"/>
      <c r="ETW58" s="51"/>
      <c r="ETX58" s="51"/>
      <c r="ETY58" s="51"/>
      <c r="ETZ58" s="51"/>
      <c r="EUA58" s="51"/>
      <c r="EUB58" s="51"/>
      <c r="EUC58" s="20"/>
      <c r="EUD58" s="53"/>
      <c r="EUE58" s="51"/>
      <c r="EUF58" s="51"/>
      <c r="EUG58" s="51"/>
      <c r="EUH58" s="51"/>
      <c r="EUI58" s="51"/>
      <c r="EUJ58" s="51"/>
      <c r="EUK58" s="20"/>
      <c r="EUL58" s="53"/>
      <c r="EUM58" s="51"/>
      <c r="EUN58" s="51"/>
      <c r="EUO58" s="51"/>
      <c r="EUP58" s="51"/>
      <c r="EUQ58" s="51"/>
      <c r="EUR58" s="51"/>
      <c r="EUS58" s="20"/>
      <c r="EUT58" s="53"/>
      <c r="EUU58" s="51"/>
      <c r="EUV58" s="51"/>
      <c r="EUW58" s="51"/>
      <c r="EUX58" s="51"/>
      <c r="EUY58" s="51"/>
      <c r="EUZ58" s="51"/>
      <c r="EVA58" s="20"/>
      <c r="EVB58" s="53"/>
      <c r="EVC58" s="51"/>
      <c r="EVD58" s="51"/>
      <c r="EVE58" s="51"/>
      <c r="EVF58" s="51"/>
      <c r="EVG58" s="51"/>
      <c r="EVH58" s="51"/>
      <c r="EVI58" s="20"/>
      <c r="EVJ58" s="53"/>
      <c r="EVK58" s="51"/>
      <c r="EVL58" s="51"/>
      <c r="EVM58" s="51"/>
      <c r="EVN58" s="51"/>
      <c r="EVO58" s="51"/>
      <c r="EVP58" s="51"/>
      <c r="EVQ58" s="20"/>
      <c r="EVR58" s="53"/>
      <c r="EVS58" s="51"/>
      <c r="EVT58" s="51"/>
      <c r="EVU58" s="51"/>
      <c r="EVV58" s="51"/>
      <c r="EVW58" s="51"/>
      <c r="EVX58" s="51"/>
      <c r="EVY58" s="20"/>
      <c r="EVZ58" s="53"/>
      <c r="EWA58" s="51"/>
      <c r="EWB58" s="51"/>
      <c r="EWC58" s="51"/>
      <c r="EWD58" s="51"/>
      <c r="EWE58" s="51"/>
      <c r="EWF58" s="51"/>
      <c r="EWG58" s="20"/>
      <c r="EWH58" s="53"/>
      <c r="EWI58" s="51"/>
      <c r="EWJ58" s="51"/>
      <c r="EWK58" s="51"/>
      <c r="EWL58" s="51"/>
      <c r="EWM58" s="51"/>
      <c r="EWN58" s="51"/>
      <c r="EWO58" s="20"/>
      <c r="EWP58" s="53"/>
      <c r="EWQ58" s="51"/>
      <c r="EWR58" s="51"/>
      <c r="EWS58" s="51"/>
      <c r="EWT58" s="51"/>
      <c r="EWU58" s="51"/>
      <c r="EWV58" s="51"/>
      <c r="EWW58" s="20"/>
      <c r="EWX58" s="53"/>
      <c r="EWY58" s="51"/>
      <c r="EWZ58" s="51"/>
      <c r="EXA58" s="51"/>
      <c r="EXB58" s="51"/>
      <c r="EXC58" s="51"/>
      <c r="EXD58" s="51"/>
      <c r="EXE58" s="20"/>
      <c r="EXF58" s="53"/>
      <c r="EXG58" s="51"/>
      <c r="EXH58" s="51"/>
      <c r="EXI58" s="51"/>
      <c r="EXJ58" s="51"/>
      <c r="EXK58" s="51"/>
      <c r="EXL58" s="51"/>
      <c r="EXM58" s="20"/>
      <c r="EXN58" s="53"/>
      <c r="EXO58" s="51"/>
      <c r="EXP58" s="51"/>
      <c r="EXQ58" s="51"/>
      <c r="EXR58" s="51"/>
      <c r="EXS58" s="51"/>
      <c r="EXT58" s="51"/>
      <c r="EXU58" s="20"/>
      <c r="EXV58" s="53"/>
      <c r="EXW58" s="51"/>
      <c r="EXX58" s="51"/>
      <c r="EXY58" s="51"/>
      <c r="EXZ58" s="51"/>
      <c r="EYA58" s="51"/>
      <c r="EYB58" s="51"/>
      <c r="EYC58" s="20"/>
      <c r="EYD58" s="53"/>
      <c r="EYE58" s="51"/>
      <c r="EYF58" s="51"/>
      <c r="EYG58" s="51"/>
      <c r="EYH58" s="51"/>
      <c r="EYI58" s="51"/>
      <c r="EYJ58" s="51"/>
      <c r="EYK58" s="20"/>
      <c r="EYL58" s="53"/>
      <c r="EYM58" s="51"/>
      <c r="EYN58" s="51"/>
      <c r="EYO58" s="51"/>
      <c r="EYP58" s="51"/>
      <c r="EYQ58" s="51"/>
      <c r="EYR58" s="51"/>
      <c r="EYS58" s="20"/>
      <c r="EYT58" s="53"/>
      <c r="EYU58" s="51"/>
      <c r="EYV58" s="51"/>
      <c r="EYW58" s="51"/>
      <c r="EYX58" s="51"/>
      <c r="EYY58" s="51"/>
      <c r="EYZ58" s="51"/>
      <c r="EZA58" s="20"/>
      <c r="EZB58" s="53"/>
      <c r="EZC58" s="51"/>
      <c r="EZD58" s="51"/>
      <c r="EZE58" s="51"/>
      <c r="EZF58" s="51"/>
      <c r="EZG58" s="51"/>
      <c r="EZH58" s="51"/>
      <c r="EZI58" s="20"/>
      <c r="EZJ58" s="53"/>
      <c r="EZK58" s="51"/>
      <c r="EZL58" s="51"/>
      <c r="EZM58" s="51"/>
      <c r="EZN58" s="51"/>
      <c r="EZO58" s="51"/>
      <c r="EZP58" s="51"/>
      <c r="EZQ58" s="20"/>
      <c r="EZR58" s="53"/>
      <c r="EZS58" s="51"/>
      <c r="EZT58" s="51"/>
      <c r="EZU58" s="51"/>
      <c r="EZV58" s="51"/>
      <c r="EZW58" s="51"/>
      <c r="EZX58" s="51"/>
      <c r="EZY58" s="20"/>
      <c r="EZZ58" s="53"/>
      <c r="FAA58" s="51"/>
      <c r="FAB58" s="51"/>
      <c r="FAC58" s="51"/>
      <c r="FAD58" s="51"/>
      <c r="FAE58" s="51"/>
      <c r="FAF58" s="51"/>
      <c r="FAG58" s="20"/>
      <c r="FAH58" s="53"/>
      <c r="FAI58" s="51"/>
      <c r="FAJ58" s="51"/>
      <c r="FAK58" s="51"/>
      <c r="FAL58" s="51"/>
      <c r="FAM58" s="51"/>
      <c r="FAN58" s="51"/>
      <c r="FAO58" s="20"/>
      <c r="FAP58" s="53"/>
      <c r="FAQ58" s="51"/>
      <c r="FAR58" s="51"/>
      <c r="FAS58" s="51"/>
      <c r="FAT58" s="51"/>
      <c r="FAU58" s="51"/>
      <c r="FAV58" s="51"/>
      <c r="FAW58" s="20"/>
      <c r="FAX58" s="53"/>
      <c r="FAY58" s="51"/>
      <c r="FAZ58" s="51"/>
      <c r="FBA58" s="51"/>
      <c r="FBB58" s="51"/>
      <c r="FBC58" s="51"/>
      <c r="FBD58" s="51"/>
      <c r="FBE58" s="20"/>
      <c r="FBF58" s="53"/>
      <c r="FBG58" s="51"/>
      <c r="FBH58" s="51"/>
      <c r="FBI58" s="51"/>
      <c r="FBJ58" s="51"/>
      <c r="FBK58" s="51"/>
      <c r="FBL58" s="51"/>
      <c r="FBM58" s="20"/>
      <c r="FBN58" s="53"/>
      <c r="FBO58" s="51"/>
      <c r="FBP58" s="51"/>
      <c r="FBQ58" s="51"/>
      <c r="FBR58" s="51"/>
      <c r="FBS58" s="51"/>
      <c r="FBT58" s="51"/>
      <c r="FBU58" s="20"/>
      <c r="FBV58" s="53"/>
      <c r="FBW58" s="51"/>
      <c r="FBX58" s="51"/>
      <c r="FBY58" s="51"/>
      <c r="FBZ58" s="51"/>
      <c r="FCA58" s="51"/>
      <c r="FCB58" s="51"/>
      <c r="FCC58" s="20"/>
      <c r="FCD58" s="53"/>
      <c r="FCE58" s="51"/>
      <c r="FCF58" s="51"/>
      <c r="FCG58" s="51"/>
      <c r="FCH58" s="51"/>
      <c r="FCI58" s="51"/>
      <c r="FCJ58" s="51"/>
      <c r="FCK58" s="20"/>
      <c r="FCL58" s="53"/>
      <c r="FCM58" s="51"/>
      <c r="FCN58" s="51"/>
      <c r="FCO58" s="51"/>
      <c r="FCP58" s="51"/>
      <c r="FCQ58" s="51"/>
      <c r="FCR58" s="51"/>
      <c r="FCS58" s="20"/>
      <c r="FCT58" s="53"/>
      <c r="FCU58" s="51"/>
      <c r="FCV58" s="51"/>
      <c r="FCW58" s="51"/>
      <c r="FCX58" s="51"/>
      <c r="FCY58" s="51"/>
      <c r="FCZ58" s="51"/>
      <c r="FDA58" s="20"/>
      <c r="FDB58" s="53"/>
      <c r="FDC58" s="51"/>
      <c r="FDD58" s="51"/>
      <c r="FDE58" s="51"/>
      <c r="FDF58" s="51"/>
      <c r="FDG58" s="51"/>
      <c r="FDH58" s="51"/>
      <c r="FDI58" s="20"/>
      <c r="FDJ58" s="53"/>
      <c r="FDK58" s="51"/>
      <c r="FDL58" s="51"/>
      <c r="FDM58" s="51"/>
      <c r="FDN58" s="51"/>
      <c r="FDO58" s="51"/>
      <c r="FDP58" s="51"/>
      <c r="FDQ58" s="20"/>
      <c r="FDR58" s="53"/>
      <c r="FDS58" s="51"/>
      <c r="FDT58" s="51"/>
      <c r="FDU58" s="51"/>
      <c r="FDV58" s="51"/>
      <c r="FDW58" s="51"/>
      <c r="FDX58" s="51"/>
      <c r="FDY58" s="20"/>
      <c r="FDZ58" s="53"/>
      <c r="FEA58" s="51"/>
      <c r="FEB58" s="51"/>
      <c r="FEC58" s="51"/>
      <c r="FED58" s="51"/>
      <c r="FEE58" s="51"/>
      <c r="FEF58" s="51"/>
      <c r="FEG58" s="20"/>
      <c r="FEH58" s="53"/>
      <c r="FEI58" s="51"/>
      <c r="FEJ58" s="51"/>
      <c r="FEK58" s="51"/>
      <c r="FEL58" s="51"/>
      <c r="FEM58" s="51"/>
      <c r="FEN58" s="51"/>
      <c r="FEO58" s="20"/>
      <c r="FEP58" s="53"/>
      <c r="FEQ58" s="51"/>
      <c r="FER58" s="51"/>
      <c r="FES58" s="51"/>
      <c r="FET58" s="51"/>
      <c r="FEU58" s="51"/>
      <c r="FEV58" s="51"/>
      <c r="FEW58" s="20"/>
      <c r="FEX58" s="53"/>
      <c r="FEY58" s="51"/>
      <c r="FEZ58" s="51"/>
      <c r="FFA58" s="51"/>
      <c r="FFB58" s="51"/>
      <c r="FFC58" s="51"/>
      <c r="FFD58" s="51"/>
      <c r="FFE58" s="20"/>
      <c r="FFF58" s="53"/>
      <c r="FFG58" s="51"/>
      <c r="FFH58" s="51"/>
      <c r="FFI58" s="51"/>
      <c r="FFJ58" s="51"/>
      <c r="FFK58" s="51"/>
      <c r="FFL58" s="51"/>
      <c r="FFM58" s="20"/>
      <c r="FFN58" s="53"/>
      <c r="FFO58" s="51"/>
      <c r="FFP58" s="51"/>
      <c r="FFQ58" s="51"/>
      <c r="FFR58" s="51"/>
      <c r="FFS58" s="51"/>
      <c r="FFT58" s="51"/>
      <c r="FFU58" s="20"/>
      <c r="FFV58" s="53"/>
      <c r="FFW58" s="51"/>
      <c r="FFX58" s="51"/>
      <c r="FFY58" s="51"/>
      <c r="FFZ58" s="51"/>
      <c r="FGA58" s="51"/>
      <c r="FGB58" s="51"/>
      <c r="FGC58" s="20"/>
      <c r="FGD58" s="53"/>
      <c r="FGE58" s="51"/>
      <c r="FGF58" s="51"/>
      <c r="FGG58" s="51"/>
      <c r="FGH58" s="51"/>
      <c r="FGI58" s="51"/>
      <c r="FGJ58" s="51"/>
      <c r="FGK58" s="20"/>
      <c r="FGL58" s="53"/>
      <c r="FGM58" s="51"/>
      <c r="FGN58" s="51"/>
      <c r="FGO58" s="51"/>
      <c r="FGP58" s="51"/>
      <c r="FGQ58" s="51"/>
      <c r="FGR58" s="51"/>
      <c r="FGS58" s="20"/>
      <c r="FGT58" s="53"/>
      <c r="FGU58" s="51"/>
      <c r="FGV58" s="51"/>
      <c r="FGW58" s="51"/>
      <c r="FGX58" s="51"/>
      <c r="FGY58" s="51"/>
      <c r="FGZ58" s="51"/>
      <c r="FHA58" s="20"/>
      <c r="FHB58" s="53"/>
      <c r="FHC58" s="51"/>
      <c r="FHD58" s="51"/>
      <c r="FHE58" s="51"/>
      <c r="FHF58" s="51"/>
      <c r="FHG58" s="51"/>
      <c r="FHH58" s="51"/>
      <c r="FHI58" s="20"/>
      <c r="FHJ58" s="53"/>
      <c r="FHK58" s="51"/>
      <c r="FHL58" s="51"/>
      <c r="FHM58" s="51"/>
      <c r="FHN58" s="51"/>
      <c r="FHO58" s="51"/>
      <c r="FHP58" s="51"/>
      <c r="FHQ58" s="20"/>
      <c r="FHR58" s="53"/>
      <c r="FHS58" s="51"/>
      <c r="FHT58" s="51"/>
      <c r="FHU58" s="51"/>
      <c r="FHV58" s="51"/>
      <c r="FHW58" s="51"/>
      <c r="FHX58" s="51"/>
      <c r="FHY58" s="20"/>
      <c r="FHZ58" s="53"/>
      <c r="FIA58" s="51"/>
      <c r="FIB58" s="51"/>
      <c r="FIC58" s="51"/>
      <c r="FID58" s="51"/>
      <c r="FIE58" s="51"/>
      <c r="FIF58" s="51"/>
      <c r="FIG58" s="20"/>
      <c r="FIH58" s="53"/>
      <c r="FII58" s="51"/>
      <c r="FIJ58" s="51"/>
      <c r="FIK58" s="51"/>
      <c r="FIL58" s="51"/>
      <c r="FIM58" s="51"/>
      <c r="FIN58" s="51"/>
      <c r="FIO58" s="20"/>
      <c r="FIP58" s="53"/>
      <c r="FIQ58" s="51"/>
      <c r="FIR58" s="51"/>
      <c r="FIS58" s="51"/>
      <c r="FIT58" s="51"/>
      <c r="FIU58" s="51"/>
      <c r="FIV58" s="51"/>
      <c r="FIW58" s="20"/>
      <c r="FIX58" s="53"/>
      <c r="FIY58" s="51"/>
      <c r="FIZ58" s="51"/>
      <c r="FJA58" s="51"/>
      <c r="FJB58" s="51"/>
      <c r="FJC58" s="51"/>
      <c r="FJD58" s="51"/>
      <c r="FJE58" s="20"/>
      <c r="FJF58" s="53"/>
      <c r="FJG58" s="51"/>
      <c r="FJH58" s="51"/>
      <c r="FJI58" s="51"/>
      <c r="FJJ58" s="51"/>
      <c r="FJK58" s="51"/>
      <c r="FJL58" s="51"/>
      <c r="FJM58" s="20"/>
      <c r="FJN58" s="53"/>
      <c r="FJO58" s="51"/>
      <c r="FJP58" s="51"/>
      <c r="FJQ58" s="51"/>
      <c r="FJR58" s="51"/>
      <c r="FJS58" s="51"/>
      <c r="FJT58" s="51"/>
      <c r="FJU58" s="20"/>
      <c r="FJV58" s="53"/>
      <c r="FJW58" s="51"/>
      <c r="FJX58" s="51"/>
      <c r="FJY58" s="51"/>
      <c r="FJZ58" s="51"/>
      <c r="FKA58" s="51"/>
      <c r="FKB58" s="51"/>
      <c r="FKC58" s="20"/>
      <c r="FKD58" s="53"/>
      <c r="FKE58" s="51"/>
      <c r="FKF58" s="51"/>
      <c r="FKG58" s="51"/>
      <c r="FKH58" s="51"/>
      <c r="FKI58" s="51"/>
      <c r="FKJ58" s="51"/>
      <c r="FKK58" s="20"/>
      <c r="FKL58" s="53"/>
      <c r="FKM58" s="51"/>
      <c r="FKN58" s="51"/>
      <c r="FKO58" s="51"/>
      <c r="FKP58" s="51"/>
      <c r="FKQ58" s="51"/>
      <c r="FKR58" s="51"/>
      <c r="FKS58" s="20"/>
      <c r="FKT58" s="53"/>
      <c r="FKU58" s="51"/>
      <c r="FKV58" s="51"/>
      <c r="FKW58" s="51"/>
      <c r="FKX58" s="51"/>
      <c r="FKY58" s="51"/>
      <c r="FKZ58" s="51"/>
      <c r="FLA58" s="20"/>
      <c r="FLB58" s="53"/>
      <c r="FLC58" s="51"/>
      <c r="FLD58" s="51"/>
      <c r="FLE58" s="51"/>
      <c r="FLF58" s="51"/>
      <c r="FLG58" s="51"/>
      <c r="FLH58" s="51"/>
      <c r="FLI58" s="20"/>
      <c r="FLJ58" s="53"/>
      <c r="FLK58" s="51"/>
      <c r="FLL58" s="51"/>
      <c r="FLM58" s="51"/>
      <c r="FLN58" s="51"/>
      <c r="FLO58" s="51"/>
      <c r="FLP58" s="51"/>
      <c r="FLQ58" s="20"/>
      <c r="FLR58" s="53"/>
      <c r="FLS58" s="51"/>
      <c r="FLT58" s="51"/>
      <c r="FLU58" s="51"/>
      <c r="FLV58" s="51"/>
      <c r="FLW58" s="51"/>
      <c r="FLX58" s="51"/>
      <c r="FLY58" s="20"/>
      <c r="FLZ58" s="53"/>
      <c r="FMA58" s="51"/>
      <c r="FMB58" s="51"/>
      <c r="FMC58" s="51"/>
      <c r="FMD58" s="51"/>
      <c r="FME58" s="51"/>
      <c r="FMF58" s="51"/>
      <c r="FMG58" s="20"/>
      <c r="FMH58" s="53"/>
      <c r="FMI58" s="51"/>
      <c r="FMJ58" s="51"/>
      <c r="FMK58" s="51"/>
      <c r="FML58" s="51"/>
      <c r="FMM58" s="51"/>
      <c r="FMN58" s="51"/>
      <c r="FMO58" s="20"/>
      <c r="FMP58" s="53"/>
      <c r="FMQ58" s="51"/>
      <c r="FMR58" s="51"/>
      <c r="FMS58" s="51"/>
      <c r="FMT58" s="51"/>
      <c r="FMU58" s="51"/>
      <c r="FMV58" s="51"/>
      <c r="FMW58" s="20"/>
      <c r="FMX58" s="53"/>
      <c r="FMY58" s="51"/>
      <c r="FMZ58" s="51"/>
      <c r="FNA58" s="51"/>
      <c r="FNB58" s="51"/>
      <c r="FNC58" s="51"/>
      <c r="FND58" s="51"/>
      <c r="FNE58" s="20"/>
      <c r="FNF58" s="53"/>
      <c r="FNG58" s="51"/>
      <c r="FNH58" s="51"/>
      <c r="FNI58" s="51"/>
      <c r="FNJ58" s="51"/>
      <c r="FNK58" s="51"/>
      <c r="FNL58" s="51"/>
      <c r="FNM58" s="20"/>
      <c r="FNN58" s="53"/>
      <c r="FNO58" s="51"/>
      <c r="FNP58" s="51"/>
      <c r="FNQ58" s="51"/>
      <c r="FNR58" s="51"/>
      <c r="FNS58" s="51"/>
      <c r="FNT58" s="51"/>
      <c r="FNU58" s="20"/>
      <c r="FNV58" s="53"/>
      <c r="FNW58" s="51"/>
      <c r="FNX58" s="51"/>
      <c r="FNY58" s="51"/>
      <c r="FNZ58" s="51"/>
      <c r="FOA58" s="51"/>
      <c r="FOB58" s="51"/>
      <c r="FOC58" s="20"/>
      <c r="FOD58" s="53"/>
      <c r="FOE58" s="51"/>
      <c r="FOF58" s="51"/>
      <c r="FOG58" s="51"/>
      <c r="FOH58" s="51"/>
      <c r="FOI58" s="51"/>
      <c r="FOJ58" s="51"/>
      <c r="FOK58" s="20"/>
      <c r="FOL58" s="53"/>
      <c r="FOM58" s="51"/>
      <c r="FON58" s="51"/>
      <c r="FOO58" s="51"/>
      <c r="FOP58" s="51"/>
      <c r="FOQ58" s="51"/>
      <c r="FOR58" s="51"/>
      <c r="FOS58" s="20"/>
      <c r="FOT58" s="53"/>
      <c r="FOU58" s="51"/>
      <c r="FOV58" s="51"/>
      <c r="FOW58" s="51"/>
      <c r="FOX58" s="51"/>
      <c r="FOY58" s="51"/>
      <c r="FOZ58" s="51"/>
      <c r="FPA58" s="20"/>
      <c r="FPB58" s="53"/>
      <c r="FPC58" s="51"/>
      <c r="FPD58" s="51"/>
      <c r="FPE58" s="51"/>
      <c r="FPF58" s="51"/>
      <c r="FPG58" s="51"/>
      <c r="FPH58" s="51"/>
      <c r="FPI58" s="20"/>
      <c r="FPJ58" s="53"/>
      <c r="FPK58" s="51"/>
      <c r="FPL58" s="51"/>
      <c r="FPM58" s="51"/>
      <c r="FPN58" s="51"/>
      <c r="FPO58" s="51"/>
      <c r="FPP58" s="51"/>
      <c r="FPQ58" s="20"/>
      <c r="FPR58" s="53"/>
      <c r="FPS58" s="51"/>
      <c r="FPT58" s="51"/>
      <c r="FPU58" s="51"/>
      <c r="FPV58" s="51"/>
      <c r="FPW58" s="51"/>
      <c r="FPX58" s="51"/>
      <c r="FPY58" s="20"/>
      <c r="FPZ58" s="53"/>
      <c r="FQA58" s="51"/>
      <c r="FQB58" s="51"/>
      <c r="FQC58" s="51"/>
      <c r="FQD58" s="51"/>
      <c r="FQE58" s="51"/>
      <c r="FQF58" s="51"/>
      <c r="FQG58" s="20"/>
      <c r="FQH58" s="53"/>
      <c r="FQI58" s="51"/>
      <c r="FQJ58" s="51"/>
      <c r="FQK58" s="51"/>
      <c r="FQL58" s="51"/>
      <c r="FQM58" s="51"/>
      <c r="FQN58" s="51"/>
      <c r="FQO58" s="20"/>
      <c r="FQP58" s="53"/>
      <c r="FQQ58" s="51"/>
      <c r="FQR58" s="51"/>
      <c r="FQS58" s="51"/>
      <c r="FQT58" s="51"/>
      <c r="FQU58" s="51"/>
      <c r="FQV58" s="51"/>
      <c r="FQW58" s="20"/>
      <c r="FQX58" s="53"/>
      <c r="FQY58" s="51"/>
      <c r="FQZ58" s="51"/>
      <c r="FRA58" s="51"/>
      <c r="FRB58" s="51"/>
      <c r="FRC58" s="51"/>
      <c r="FRD58" s="51"/>
      <c r="FRE58" s="20"/>
      <c r="FRF58" s="53"/>
      <c r="FRG58" s="51"/>
      <c r="FRH58" s="51"/>
      <c r="FRI58" s="51"/>
      <c r="FRJ58" s="51"/>
      <c r="FRK58" s="51"/>
      <c r="FRL58" s="51"/>
      <c r="FRM58" s="20"/>
      <c r="FRN58" s="53"/>
      <c r="FRO58" s="51"/>
      <c r="FRP58" s="51"/>
      <c r="FRQ58" s="51"/>
      <c r="FRR58" s="51"/>
      <c r="FRS58" s="51"/>
      <c r="FRT58" s="51"/>
      <c r="FRU58" s="20"/>
      <c r="FRV58" s="53"/>
      <c r="FRW58" s="51"/>
      <c r="FRX58" s="51"/>
      <c r="FRY58" s="51"/>
      <c r="FRZ58" s="51"/>
      <c r="FSA58" s="51"/>
      <c r="FSB58" s="51"/>
      <c r="FSC58" s="20"/>
      <c r="FSD58" s="53"/>
      <c r="FSE58" s="51"/>
      <c r="FSF58" s="51"/>
      <c r="FSG58" s="51"/>
      <c r="FSH58" s="51"/>
      <c r="FSI58" s="51"/>
      <c r="FSJ58" s="51"/>
      <c r="FSK58" s="20"/>
      <c r="FSL58" s="53"/>
      <c r="FSM58" s="51"/>
      <c r="FSN58" s="51"/>
      <c r="FSO58" s="51"/>
      <c r="FSP58" s="51"/>
      <c r="FSQ58" s="51"/>
      <c r="FSR58" s="51"/>
      <c r="FSS58" s="20"/>
      <c r="FST58" s="53"/>
      <c r="FSU58" s="51"/>
      <c r="FSV58" s="51"/>
      <c r="FSW58" s="51"/>
      <c r="FSX58" s="51"/>
      <c r="FSY58" s="51"/>
      <c r="FSZ58" s="51"/>
      <c r="FTA58" s="20"/>
      <c r="FTB58" s="53"/>
      <c r="FTC58" s="51"/>
      <c r="FTD58" s="51"/>
      <c r="FTE58" s="51"/>
      <c r="FTF58" s="51"/>
      <c r="FTG58" s="51"/>
      <c r="FTH58" s="51"/>
      <c r="FTI58" s="20"/>
      <c r="FTJ58" s="53"/>
      <c r="FTK58" s="51"/>
      <c r="FTL58" s="51"/>
      <c r="FTM58" s="51"/>
      <c r="FTN58" s="51"/>
      <c r="FTO58" s="51"/>
      <c r="FTP58" s="51"/>
      <c r="FTQ58" s="20"/>
      <c r="FTR58" s="53"/>
      <c r="FTS58" s="51"/>
      <c r="FTT58" s="51"/>
      <c r="FTU58" s="51"/>
      <c r="FTV58" s="51"/>
      <c r="FTW58" s="51"/>
      <c r="FTX58" s="51"/>
      <c r="FTY58" s="20"/>
      <c r="FTZ58" s="53"/>
      <c r="FUA58" s="51"/>
      <c r="FUB58" s="51"/>
      <c r="FUC58" s="51"/>
      <c r="FUD58" s="51"/>
      <c r="FUE58" s="51"/>
      <c r="FUF58" s="51"/>
      <c r="FUG58" s="20"/>
      <c r="FUH58" s="53"/>
      <c r="FUI58" s="51"/>
      <c r="FUJ58" s="51"/>
      <c r="FUK58" s="51"/>
      <c r="FUL58" s="51"/>
      <c r="FUM58" s="51"/>
      <c r="FUN58" s="51"/>
      <c r="FUO58" s="20"/>
      <c r="FUP58" s="53"/>
      <c r="FUQ58" s="51"/>
      <c r="FUR58" s="51"/>
      <c r="FUS58" s="51"/>
      <c r="FUT58" s="51"/>
      <c r="FUU58" s="51"/>
      <c r="FUV58" s="51"/>
      <c r="FUW58" s="20"/>
      <c r="FUX58" s="53"/>
      <c r="FUY58" s="51"/>
      <c r="FUZ58" s="51"/>
      <c r="FVA58" s="51"/>
      <c r="FVB58" s="51"/>
      <c r="FVC58" s="51"/>
      <c r="FVD58" s="51"/>
      <c r="FVE58" s="20"/>
      <c r="FVF58" s="53"/>
      <c r="FVG58" s="51"/>
      <c r="FVH58" s="51"/>
      <c r="FVI58" s="51"/>
      <c r="FVJ58" s="51"/>
      <c r="FVK58" s="51"/>
      <c r="FVL58" s="51"/>
      <c r="FVM58" s="20"/>
      <c r="FVN58" s="53"/>
      <c r="FVO58" s="51"/>
      <c r="FVP58" s="51"/>
      <c r="FVQ58" s="51"/>
      <c r="FVR58" s="51"/>
      <c r="FVS58" s="51"/>
      <c r="FVT58" s="51"/>
      <c r="FVU58" s="20"/>
      <c r="FVV58" s="53"/>
      <c r="FVW58" s="51"/>
      <c r="FVX58" s="51"/>
      <c r="FVY58" s="51"/>
      <c r="FVZ58" s="51"/>
      <c r="FWA58" s="51"/>
      <c r="FWB58" s="51"/>
      <c r="FWC58" s="20"/>
      <c r="FWD58" s="53"/>
      <c r="FWE58" s="51"/>
      <c r="FWF58" s="51"/>
      <c r="FWG58" s="51"/>
      <c r="FWH58" s="51"/>
      <c r="FWI58" s="51"/>
      <c r="FWJ58" s="51"/>
      <c r="FWK58" s="20"/>
      <c r="FWL58" s="53"/>
      <c r="FWM58" s="51"/>
      <c r="FWN58" s="51"/>
      <c r="FWO58" s="51"/>
      <c r="FWP58" s="51"/>
      <c r="FWQ58" s="51"/>
      <c r="FWR58" s="51"/>
      <c r="FWS58" s="20"/>
      <c r="FWT58" s="53"/>
      <c r="FWU58" s="51"/>
      <c r="FWV58" s="51"/>
      <c r="FWW58" s="51"/>
      <c r="FWX58" s="51"/>
      <c r="FWY58" s="51"/>
      <c r="FWZ58" s="51"/>
      <c r="FXA58" s="20"/>
      <c r="FXB58" s="53"/>
      <c r="FXC58" s="51"/>
      <c r="FXD58" s="51"/>
      <c r="FXE58" s="51"/>
      <c r="FXF58" s="51"/>
      <c r="FXG58" s="51"/>
      <c r="FXH58" s="51"/>
      <c r="FXI58" s="20"/>
      <c r="FXJ58" s="53"/>
      <c r="FXK58" s="51"/>
      <c r="FXL58" s="51"/>
      <c r="FXM58" s="51"/>
      <c r="FXN58" s="51"/>
      <c r="FXO58" s="51"/>
      <c r="FXP58" s="51"/>
      <c r="FXQ58" s="20"/>
      <c r="FXR58" s="53"/>
      <c r="FXS58" s="51"/>
      <c r="FXT58" s="51"/>
      <c r="FXU58" s="51"/>
      <c r="FXV58" s="51"/>
      <c r="FXW58" s="51"/>
      <c r="FXX58" s="51"/>
      <c r="FXY58" s="20"/>
      <c r="FXZ58" s="53"/>
      <c r="FYA58" s="51"/>
      <c r="FYB58" s="51"/>
      <c r="FYC58" s="51"/>
      <c r="FYD58" s="51"/>
      <c r="FYE58" s="51"/>
      <c r="FYF58" s="51"/>
      <c r="FYG58" s="20"/>
      <c r="FYH58" s="53"/>
      <c r="FYI58" s="51"/>
      <c r="FYJ58" s="51"/>
      <c r="FYK58" s="51"/>
      <c r="FYL58" s="51"/>
      <c r="FYM58" s="51"/>
      <c r="FYN58" s="51"/>
      <c r="FYO58" s="20"/>
      <c r="FYP58" s="53"/>
      <c r="FYQ58" s="51"/>
      <c r="FYR58" s="51"/>
      <c r="FYS58" s="51"/>
      <c r="FYT58" s="51"/>
      <c r="FYU58" s="51"/>
      <c r="FYV58" s="51"/>
      <c r="FYW58" s="20"/>
      <c r="FYX58" s="53"/>
      <c r="FYY58" s="51"/>
      <c r="FYZ58" s="51"/>
      <c r="FZA58" s="51"/>
      <c r="FZB58" s="51"/>
      <c r="FZC58" s="51"/>
      <c r="FZD58" s="51"/>
      <c r="FZE58" s="20"/>
      <c r="FZF58" s="53"/>
      <c r="FZG58" s="51"/>
      <c r="FZH58" s="51"/>
      <c r="FZI58" s="51"/>
      <c r="FZJ58" s="51"/>
      <c r="FZK58" s="51"/>
      <c r="FZL58" s="51"/>
      <c r="FZM58" s="20"/>
      <c r="FZN58" s="53"/>
      <c r="FZO58" s="51"/>
      <c r="FZP58" s="51"/>
      <c r="FZQ58" s="51"/>
      <c r="FZR58" s="51"/>
      <c r="FZS58" s="51"/>
      <c r="FZT58" s="51"/>
      <c r="FZU58" s="20"/>
      <c r="FZV58" s="53"/>
      <c r="FZW58" s="51"/>
      <c r="FZX58" s="51"/>
      <c r="FZY58" s="51"/>
      <c r="FZZ58" s="51"/>
      <c r="GAA58" s="51"/>
      <c r="GAB58" s="51"/>
      <c r="GAC58" s="20"/>
      <c r="GAD58" s="53"/>
      <c r="GAE58" s="51"/>
      <c r="GAF58" s="51"/>
      <c r="GAG58" s="51"/>
      <c r="GAH58" s="51"/>
      <c r="GAI58" s="51"/>
      <c r="GAJ58" s="51"/>
      <c r="GAK58" s="20"/>
      <c r="GAL58" s="53"/>
      <c r="GAM58" s="51"/>
      <c r="GAN58" s="51"/>
      <c r="GAO58" s="51"/>
      <c r="GAP58" s="51"/>
      <c r="GAQ58" s="51"/>
      <c r="GAR58" s="51"/>
      <c r="GAS58" s="20"/>
      <c r="GAT58" s="53"/>
      <c r="GAU58" s="51"/>
      <c r="GAV58" s="51"/>
      <c r="GAW58" s="51"/>
      <c r="GAX58" s="51"/>
      <c r="GAY58" s="51"/>
      <c r="GAZ58" s="51"/>
      <c r="GBA58" s="20"/>
      <c r="GBB58" s="53"/>
      <c r="GBC58" s="51"/>
      <c r="GBD58" s="51"/>
      <c r="GBE58" s="51"/>
      <c r="GBF58" s="51"/>
      <c r="GBG58" s="51"/>
      <c r="GBH58" s="51"/>
      <c r="GBI58" s="20"/>
      <c r="GBJ58" s="53"/>
      <c r="GBK58" s="51"/>
      <c r="GBL58" s="51"/>
      <c r="GBM58" s="51"/>
      <c r="GBN58" s="51"/>
      <c r="GBO58" s="51"/>
      <c r="GBP58" s="51"/>
      <c r="GBQ58" s="20"/>
      <c r="GBR58" s="53"/>
      <c r="GBS58" s="51"/>
      <c r="GBT58" s="51"/>
      <c r="GBU58" s="51"/>
      <c r="GBV58" s="51"/>
      <c r="GBW58" s="51"/>
      <c r="GBX58" s="51"/>
      <c r="GBY58" s="20"/>
      <c r="GBZ58" s="53"/>
      <c r="GCA58" s="51"/>
      <c r="GCB58" s="51"/>
      <c r="GCC58" s="51"/>
      <c r="GCD58" s="51"/>
      <c r="GCE58" s="51"/>
      <c r="GCF58" s="51"/>
      <c r="GCG58" s="20"/>
      <c r="GCH58" s="53"/>
      <c r="GCI58" s="51"/>
      <c r="GCJ58" s="51"/>
      <c r="GCK58" s="51"/>
      <c r="GCL58" s="51"/>
      <c r="GCM58" s="51"/>
      <c r="GCN58" s="51"/>
      <c r="GCO58" s="20"/>
      <c r="GCP58" s="53"/>
      <c r="GCQ58" s="51"/>
      <c r="GCR58" s="51"/>
      <c r="GCS58" s="51"/>
      <c r="GCT58" s="51"/>
      <c r="GCU58" s="51"/>
      <c r="GCV58" s="51"/>
      <c r="GCW58" s="20"/>
      <c r="GCX58" s="53"/>
      <c r="GCY58" s="51"/>
      <c r="GCZ58" s="51"/>
      <c r="GDA58" s="51"/>
      <c r="GDB58" s="51"/>
      <c r="GDC58" s="51"/>
      <c r="GDD58" s="51"/>
      <c r="GDE58" s="20"/>
      <c r="GDF58" s="53"/>
      <c r="GDG58" s="51"/>
      <c r="GDH58" s="51"/>
      <c r="GDI58" s="51"/>
      <c r="GDJ58" s="51"/>
      <c r="GDK58" s="51"/>
      <c r="GDL58" s="51"/>
      <c r="GDM58" s="20"/>
      <c r="GDN58" s="53"/>
      <c r="GDO58" s="51"/>
      <c r="GDP58" s="51"/>
      <c r="GDQ58" s="51"/>
      <c r="GDR58" s="51"/>
      <c r="GDS58" s="51"/>
      <c r="GDT58" s="51"/>
      <c r="GDU58" s="20"/>
      <c r="GDV58" s="53"/>
      <c r="GDW58" s="51"/>
      <c r="GDX58" s="51"/>
      <c r="GDY58" s="51"/>
      <c r="GDZ58" s="51"/>
      <c r="GEA58" s="51"/>
      <c r="GEB58" s="51"/>
      <c r="GEC58" s="20"/>
      <c r="GED58" s="53"/>
      <c r="GEE58" s="51"/>
      <c r="GEF58" s="51"/>
      <c r="GEG58" s="51"/>
      <c r="GEH58" s="51"/>
      <c r="GEI58" s="51"/>
      <c r="GEJ58" s="51"/>
      <c r="GEK58" s="20"/>
      <c r="GEL58" s="53"/>
      <c r="GEM58" s="51"/>
      <c r="GEN58" s="51"/>
      <c r="GEO58" s="51"/>
      <c r="GEP58" s="51"/>
      <c r="GEQ58" s="51"/>
      <c r="GER58" s="51"/>
      <c r="GES58" s="20"/>
      <c r="GET58" s="53"/>
      <c r="GEU58" s="51"/>
      <c r="GEV58" s="51"/>
      <c r="GEW58" s="51"/>
      <c r="GEX58" s="51"/>
      <c r="GEY58" s="51"/>
      <c r="GEZ58" s="51"/>
      <c r="GFA58" s="20"/>
      <c r="GFB58" s="53"/>
      <c r="GFC58" s="51"/>
      <c r="GFD58" s="51"/>
      <c r="GFE58" s="51"/>
      <c r="GFF58" s="51"/>
      <c r="GFG58" s="51"/>
      <c r="GFH58" s="51"/>
      <c r="GFI58" s="20"/>
      <c r="GFJ58" s="53"/>
      <c r="GFK58" s="51"/>
      <c r="GFL58" s="51"/>
      <c r="GFM58" s="51"/>
      <c r="GFN58" s="51"/>
      <c r="GFO58" s="51"/>
      <c r="GFP58" s="51"/>
      <c r="GFQ58" s="20"/>
      <c r="GFR58" s="53"/>
      <c r="GFS58" s="51"/>
      <c r="GFT58" s="51"/>
      <c r="GFU58" s="51"/>
      <c r="GFV58" s="51"/>
      <c r="GFW58" s="51"/>
      <c r="GFX58" s="51"/>
      <c r="GFY58" s="20"/>
      <c r="GFZ58" s="53"/>
      <c r="GGA58" s="51"/>
      <c r="GGB58" s="51"/>
      <c r="GGC58" s="51"/>
      <c r="GGD58" s="51"/>
      <c r="GGE58" s="51"/>
      <c r="GGF58" s="51"/>
      <c r="GGG58" s="20"/>
      <c r="GGH58" s="53"/>
      <c r="GGI58" s="51"/>
      <c r="GGJ58" s="51"/>
      <c r="GGK58" s="51"/>
      <c r="GGL58" s="51"/>
      <c r="GGM58" s="51"/>
      <c r="GGN58" s="51"/>
      <c r="GGO58" s="20"/>
      <c r="GGP58" s="53"/>
      <c r="GGQ58" s="51"/>
      <c r="GGR58" s="51"/>
      <c r="GGS58" s="51"/>
      <c r="GGT58" s="51"/>
      <c r="GGU58" s="51"/>
      <c r="GGV58" s="51"/>
      <c r="GGW58" s="20"/>
      <c r="GGX58" s="53"/>
      <c r="GGY58" s="51"/>
      <c r="GGZ58" s="51"/>
      <c r="GHA58" s="51"/>
      <c r="GHB58" s="51"/>
      <c r="GHC58" s="51"/>
      <c r="GHD58" s="51"/>
      <c r="GHE58" s="20"/>
      <c r="GHF58" s="53"/>
      <c r="GHG58" s="51"/>
      <c r="GHH58" s="51"/>
      <c r="GHI58" s="51"/>
      <c r="GHJ58" s="51"/>
      <c r="GHK58" s="51"/>
      <c r="GHL58" s="51"/>
      <c r="GHM58" s="20"/>
      <c r="GHN58" s="53"/>
      <c r="GHO58" s="51"/>
      <c r="GHP58" s="51"/>
      <c r="GHQ58" s="51"/>
      <c r="GHR58" s="51"/>
      <c r="GHS58" s="51"/>
      <c r="GHT58" s="51"/>
      <c r="GHU58" s="20"/>
      <c r="GHV58" s="53"/>
      <c r="GHW58" s="51"/>
      <c r="GHX58" s="51"/>
      <c r="GHY58" s="51"/>
      <c r="GHZ58" s="51"/>
      <c r="GIA58" s="51"/>
      <c r="GIB58" s="51"/>
      <c r="GIC58" s="20"/>
      <c r="GID58" s="53"/>
      <c r="GIE58" s="51"/>
      <c r="GIF58" s="51"/>
      <c r="GIG58" s="51"/>
      <c r="GIH58" s="51"/>
      <c r="GII58" s="51"/>
      <c r="GIJ58" s="51"/>
      <c r="GIK58" s="20"/>
      <c r="GIL58" s="53"/>
      <c r="GIM58" s="51"/>
      <c r="GIN58" s="51"/>
      <c r="GIO58" s="51"/>
      <c r="GIP58" s="51"/>
      <c r="GIQ58" s="51"/>
      <c r="GIR58" s="51"/>
      <c r="GIS58" s="20"/>
      <c r="GIT58" s="53"/>
      <c r="GIU58" s="51"/>
      <c r="GIV58" s="51"/>
      <c r="GIW58" s="51"/>
      <c r="GIX58" s="51"/>
      <c r="GIY58" s="51"/>
      <c r="GIZ58" s="51"/>
      <c r="GJA58" s="20"/>
      <c r="GJB58" s="53"/>
      <c r="GJC58" s="51"/>
      <c r="GJD58" s="51"/>
      <c r="GJE58" s="51"/>
      <c r="GJF58" s="51"/>
      <c r="GJG58" s="51"/>
      <c r="GJH58" s="51"/>
      <c r="GJI58" s="20"/>
      <c r="GJJ58" s="53"/>
      <c r="GJK58" s="51"/>
      <c r="GJL58" s="51"/>
      <c r="GJM58" s="51"/>
      <c r="GJN58" s="51"/>
      <c r="GJO58" s="51"/>
      <c r="GJP58" s="51"/>
      <c r="GJQ58" s="20"/>
      <c r="GJR58" s="53"/>
      <c r="GJS58" s="51"/>
      <c r="GJT58" s="51"/>
      <c r="GJU58" s="51"/>
      <c r="GJV58" s="51"/>
      <c r="GJW58" s="51"/>
      <c r="GJX58" s="51"/>
      <c r="GJY58" s="20"/>
      <c r="GJZ58" s="53"/>
      <c r="GKA58" s="51"/>
      <c r="GKB58" s="51"/>
      <c r="GKC58" s="51"/>
      <c r="GKD58" s="51"/>
      <c r="GKE58" s="51"/>
      <c r="GKF58" s="51"/>
      <c r="GKG58" s="20"/>
      <c r="GKH58" s="53"/>
      <c r="GKI58" s="51"/>
      <c r="GKJ58" s="51"/>
      <c r="GKK58" s="51"/>
      <c r="GKL58" s="51"/>
      <c r="GKM58" s="51"/>
      <c r="GKN58" s="51"/>
      <c r="GKO58" s="20"/>
      <c r="GKP58" s="53"/>
      <c r="GKQ58" s="51"/>
      <c r="GKR58" s="51"/>
      <c r="GKS58" s="51"/>
      <c r="GKT58" s="51"/>
      <c r="GKU58" s="51"/>
      <c r="GKV58" s="51"/>
      <c r="GKW58" s="20"/>
      <c r="GKX58" s="53"/>
      <c r="GKY58" s="51"/>
      <c r="GKZ58" s="51"/>
      <c r="GLA58" s="51"/>
      <c r="GLB58" s="51"/>
      <c r="GLC58" s="51"/>
      <c r="GLD58" s="51"/>
      <c r="GLE58" s="20"/>
      <c r="GLF58" s="53"/>
      <c r="GLG58" s="51"/>
      <c r="GLH58" s="51"/>
      <c r="GLI58" s="51"/>
      <c r="GLJ58" s="51"/>
      <c r="GLK58" s="51"/>
      <c r="GLL58" s="51"/>
      <c r="GLM58" s="20"/>
      <c r="GLN58" s="53"/>
      <c r="GLO58" s="51"/>
      <c r="GLP58" s="51"/>
      <c r="GLQ58" s="51"/>
      <c r="GLR58" s="51"/>
      <c r="GLS58" s="51"/>
      <c r="GLT58" s="51"/>
      <c r="GLU58" s="20"/>
      <c r="GLV58" s="53"/>
      <c r="GLW58" s="51"/>
      <c r="GLX58" s="51"/>
      <c r="GLY58" s="51"/>
      <c r="GLZ58" s="51"/>
      <c r="GMA58" s="51"/>
      <c r="GMB58" s="51"/>
      <c r="GMC58" s="20"/>
      <c r="GMD58" s="53"/>
      <c r="GME58" s="51"/>
      <c r="GMF58" s="51"/>
      <c r="GMG58" s="51"/>
      <c r="GMH58" s="51"/>
      <c r="GMI58" s="51"/>
      <c r="GMJ58" s="51"/>
      <c r="GMK58" s="20"/>
      <c r="GML58" s="53"/>
      <c r="GMM58" s="51"/>
      <c r="GMN58" s="51"/>
      <c r="GMO58" s="51"/>
      <c r="GMP58" s="51"/>
      <c r="GMQ58" s="51"/>
      <c r="GMR58" s="51"/>
      <c r="GMS58" s="20"/>
      <c r="GMT58" s="53"/>
      <c r="GMU58" s="51"/>
      <c r="GMV58" s="51"/>
      <c r="GMW58" s="51"/>
      <c r="GMX58" s="51"/>
      <c r="GMY58" s="51"/>
      <c r="GMZ58" s="51"/>
      <c r="GNA58" s="20"/>
      <c r="GNB58" s="53"/>
      <c r="GNC58" s="51"/>
      <c r="GND58" s="51"/>
      <c r="GNE58" s="51"/>
      <c r="GNF58" s="51"/>
      <c r="GNG58" s="51"/>
      <c r="GNH58" s="51"/>
      <c r="GNI58" s="20"/>
      <c r="GNJ58" s="53"/>
      <c r="GNK58" s="51"/>
      <c r="GNL58" s="51"/>
      <c r="GNM58" s="51"/>
      <c r="GNN58" s="51"/>
      <c r="GNO58" s="51"/>
      <c r="GNP58" s="51"/>
      <c r="GNQ58" s="20"/>
      <c r="GNR58" s="53"/>
      <c r="GNS58" s="51"/>
      <c r="GNT58" s="51"/>
      <c r="GNU58" s="51"/>
      <c r="GNV58" s="51"/>
      <c r="GNW58" s="51"/>
      <c r="GNX58" s="51"/>
      <c r="GNY58" s="20"/>
      <c r="GNZ58" s="53"/>
      <c r="GOA58" s="51"/>
      <c r="GOB58" s="51"/>
      <c r="GOC58" s="51"/>
      <c r="GOD58" s="51"/>
      <c r="GOE58" s="51"/>
      <c r="GOF58" s="51"/>
      <c r="GOG58" s="20"/>
      <c r="GOH58" s="53"/>
      <c r="GOI58" s="51"/>
      <c r="GOJ58" s="51"/>
      <c r="GOK58" s="51"/>
      <c r="GOL58" s="51"/>
      <c r="GOM58" s="51"/>
      <c r="GON58" s="51"/>
      <c r="GOO58" s="20"/>
      <c r="GOP58" s="53"/>
      <c r="GOQ58" s="51"/>
      <c r="GOR58" s="51"/>
      <c r="GOS58" s="51"/>
      <c r="GOT58" s="51"/>
      <c r="GOU58" s="51"/>
      <c r="GOV58" s="51"/>
      <c r="GOW58" s="20"/>
      <c r="GOX58" s="53"/>
      <c r="GOY58" s="51"/>
      <c r="GOZ58" s="51"/>
      <c r="GPA58" s="51"/>
      <c r="GPB58" s="51"/>
      <c r="GPC58" s="51"/>
      <c r="GPD58" s="51"/>
      <c r="GPE58" s="20"/>
      <c r="GPF58" s="53"/>
      <c r="GPG58" s="51"/>
      <c r="GPH58" s="51"/>
      <c r="GPI58" s="51"/>
      <c r="GPJ58" s="51"/>
      <c r="GPK58" s="51"/>
      <c r="GPL58" s="51"/>
      <c r="GPM58" s="20"/>
      <c r="GPN58" s="53"/>
      <c r="GPO58" s="51"/>
      <c r="GPP58" s="51"/>
      <c r="GPQ58" s="51"/>
      <c r="GPR58" s="51"/>
      <c r="GPS58" s="51"/>
      <c r="GPT58" s="51"/>
      <c r="GPU58" s="20"/>
      <c r="GPV58" s="53"/>
      <c r="GPW58" s="51"/>
      <c r="GPX58" s="51"/>
      <c r="GPY58" s="51"/>
      <c r="GPZ58" s="51"/>
      <c r="GQA58" s="51"/>
      <c r="GQB58" s="51"/>
      <c r="GQC58" s="20"/>
      <c r="GQD58" s="53"/>
      <c r="GQE58" s="51"/>
      <c r="GQF58" s="51"/>
      <c r="GQG58" s="51"/>
      <c r="GQH58" s="51"/>
      <c r="GQI58" s="51"/>
      <c r="GQJ58" s="51"/>
      <c r="GQK58" s="20"/>
      <c r="GQL58" s="53"/>
      <c r="GQM58" s="51"/>
      <c r="GQN58" s="51"/>
      <c r="GQO58" s="51"/>
      <c r="GQP58" s="51"/>
      <c r="GQQ58" s="51"/>
      <c r="GQR58" s="51"/>
      <c r="GQS58" s="20"/>
      <c r="GQT58" s="53"/>
      <c r="GQU58" s="51"/>
      <c r="GQV58" s="51"/>
      <c r="GQW58" s="51"/>
      <c r="GQX58" s="51"/>
      <c r="GQY58" s="51"/>
      <c r="GQZ58" s="51"/>
      <c r="GRA58" s="20"/>
      <c r="GRB58" s="53"/>
      <c r="GRC58" s="51"/>
      <c r="GRD58" s="51"/>
      <c r="GRE58" s="51"/>
      <c r="GRF58" s="51"/>
      <c r="GRG58" s="51"/>
      <c r="GRH58" s="51"/>
      <c r="GRI58" s="20"/>
      <c r="GRJ58" s="53"/>
      <c r="GRK58" s="51"/>
      <c r="GRL58" s="51"/>
      <c r="GRM58" s="51"/>
      <c r="GRN58" s="51"/>
      <c r="GRO58" s="51"/>
      <c r="GRP58" s="51"/>
      <c r="GRQ58" s="20"/>
      <c r="GRR58" s="53"/>
      <c r="GRS58" s="51"/>
      <c r="GRT58" s="51"/>
      <c r="GRU58" s="51"/>
      <c r="GRV58" s="51"/>
      <c r="GRW58" s="51"/>
      <c r="GRX58" s="51"/>
      <c r="GRY58" s="20"/>
      <c r="GRZ58" s="53"/>
      <c r="GSA58" s="51"/>
      <c r="GSB58" s="51"/>
      <c r="GSC58" s="51"/>
      <c r="GSD58" s="51"/>
      <c r="GSE58" s="51"/>
      <c r="GSF58" s="51"/>
      <c r="GSG58" s="20"/>
      <c r="GSH58" s="53"/>
      <c r="GSI58" s="51"/>
      <c r="GSJ58" s="51"/>
      <c r="GSK58" s="51"/>
      <c r="GSL58" s="51"/>
      <c r="GSM58" s="51"/>
      <c r="GSN58" s="51"/>
      <c r="GSO58" s="20"/>
      <c r="GSP58" s="53"/>
      <c r="GSQ58" s="51"/>
      <c r="GSR58" s="51"/>
      <c r="GSS58" s="51"/>
      <c r="GST58" s="51"/>
      <c r="GSU58" s="51"/>
      <c r="GSV58" s="51"/>
      <c r="GSW58" s="20"/>
      <c r="GSX58" s="53"/>
      <c r="GSY58" s="51"/>
      <c r="GSZ58" s="51"/>
      <c r="GTA58" s="51"/>
      <c r="GTB58" s="51"/>
      <c r="GTC58" s="51"/>
      <c r="GTD58" s="51"/>
      <c r="GTE58" s="20"/>
      <c r="GTF58" s="53"/>
      <c r="GTG58" s="51"/>
      <c r="GTH58" s="51"/>
      <c r="GTI58" s="51"/>
      <c r="GTJ58" s="51"/>
      <c r="GTK58" s="51"/>
      <c r="GTL58" s="51"/>
      <c r="GTM58" s="20"/>
      <c r="GTN58" s="53"/>
      <c r="GTO58" s="51"/>
      <c r="GTP58" s="51"/>
      <c r="GTQ58" s="51"/>
      <c r="GTR58" s="51"/>
      <c r="GTS58" s="51"/>
      <c r="GTT58" s="51"/>
      <c r="GTU58" s="20"/>
      <c r="GTV58" s="53"/>
      <c r="GTW58" s="51"/>
      <c r="GTX58" s="51"/>
      <c r="GTY58" s="51"/>
      <c r="GTZ58" s="51"/>
      <c r="GUA58" s="51"/>
      <c r="GUB58" s="51"/>
      <c r="GUC58" s="20"/>
      <c r="GUD58" s="53"/>
      <c r="GUE58" s="51"/>
      <c r="GUF58" s="51"/>
      <c r="GUG58" s="51"/>
      <c r="GUH58" s="51"/>
      <c r="GUI58" s="51"/>
      <c r="GUJ58" s="51"/>
      <c r="GUK58" s="20"/>
      <c r="GUL58" s="53"/>
      <c r="GUM58" s="51"/>
      <c r="GUN58" s="51"/>
      <c r="GUO58" s="51"/>
      <c r="GUP58" s="51"/>
      <c r="GUQ58" s="51"/>
      <c r="GUR58" s="51"/>
      <c r="GUS58" s="20"/>
      <c r="GUT58" s="53"/>
      <c r="GUU58" s="51"/>
      <c r="GUV58" s="51"/>
      <c r="GUW58" s="51"/>
      <c r="GUX58" s="51"/>
      <c r="GUY58" s="51"/>
      <c r="GUZ58" s="51"/>
      <c r="GVA58" s="20"/>
      <c r="GVB58" s="53"/>
      <c r="GVC58" s="51"/>
      <c r="GVD58" s="51"/>
      <c r="GVE58" s="51"/>
      <c r="GVF58" s="51"/>
      <c r="GVG58" s="51"/>
      <c r="GVH58" s="51"/>
      <c r="GVI58" s="20"/>
      <c r="GVJ58" s="53"/>
      <c r="GVK58" s="51"/>
      <c r="GVL58" s="51"/>
      <c r="GVM58" s="51"/>
      <c r="GVN58" s="51"/>
      <c r="GVO58" s="51"/>
      <c r="GVP58" s="51"/>
      <c r="GVQ58" s="20"/>
      <c r="GVR58" s="53"/>
      <c r="GVS58" s="51"/>
      <c r="GVT58" s="51"/>
      <c r="GVU58" s="51"/>
      <c r="GVV58" s="51"/>
      <c r="GVW58" s="51"/>
      <c r="GVX58" s="51"/>
      <c r="GVY58" s="20"/>
      <c r="GVZ58" s="53"/>
      <c r="GWA58" s="51"/>
      <c r="GWB58" s="51"/>
      <c r="GWC58" s="51"/>
      <c r="GWD58" s="51"/>
      <c r="GWE58" s="51"/>
      <c r="GWF58" s="51"/>
      <c r="GWG58" s="20"/>
      <c r="GWH58" s="53"/>
      <c r="GWI58" s="51"/>
      <c r="GWJ58" s="51"/>
      <c r="GWK58" s="51"/>
      <c r="GWL58" s="51"/>
      <c r="GWM58" s="51"/>
      <c r="GWN58" s="51"/>
      <c r="GWO58" s="20"/>
      <c r="GWP58" s="53"/>
      <c r="GWQ58" s="51"/>
      <c r="GWR58" s="51"/>
      <c r="GWS58" s="51"/>
      <c r="GWT58" s="51"/>
      <c r="GWU58" s="51"/>
      <c r="GWV58" s="51"/>
      <c r="GWW58" s="20"/>
      <c r="GWX58" s="53"/>
      <c r="GWY58" s="51"/>
      <c r="GWZ58" s="51"/>
      <c r="GXA58" s="51"/>
      <c r="GXB58" s="51"/>
      <c r="GXC58" s="51"/>
      <c r="GXD58" s="51"/>
      <c r="GXE58" s="20"/>
      <c r="GXF58" s="53"/>
      <c r="GXG58" s="51"/>
      <c r="GXH58" s="51"/>
      <c r="GXI58" s="51"/>
      <c r="GXJ58" s="51"/>
      <c r="GXK58" s="51"/>
      <c r="GXL58" s="51"/>
      <c r="GXM58" s="20"/>
      <c r="GXN58" s="53"/>
      <c r="GXO58" s="51"/>
      <c r="GXP58" s="51"/>
      <c r="GXQ58" s="51"/>
      <c r="GXR58" s="51"/>
      <c r="GXS58" s="51"/>
      <c r="GXT58" s="51"/>
      <c r="GXU58" s="20"/>
      <c r="GXV58" s="53"/>
      <c r="GXW58" s="51"/>
      <c r="GXX58" s="51"/>
      <c r="GXY58" s="51"/>
      <c r="GXZ58" s="51"/>
      <c r="GYA58" s="51"/>
      <c r="GYB58" s="51"/>
      <c r="GYC58" s="20"/>
      <c r="GYD58" s="53"/>
      <c r="GYE58" s="51"/>
      <c r="GYF58" s="51"/>
      <c r="GYG58" s="51"/>
      <c r="GYH58" s="51"/>
      <c r="GYI58" s="51"/>
      <c r="GYJ58" s="51"/>
      <c r="GYK58" s="20"/>
      <c r="GYL58" s="53"/>
      <c r="GYM58" s="51"/>
      <c r="GYN58" s="51"/>
      <c r="GYO58" s="51"/>
      <c r="GYP58" s="51"/>
      <c r="GYQ58" s="51"/>
      <c r="GYR58" s="51"/>
      <c r="GYS58" s="20"/>
      <c r="GYT58" s="53"/>
      <c r="GYU58" s="51"/>
      <c r="GYV58" s="51"/>
      <c r="GYW58" s="51"/>
      <c r="GYX58" s="51"/>
      <c r="GYY58" s="51"/>
      <c r="GYZ58" s="51"/>
      <c r="GZA58" s="20"/>
      <c r="GZB58" s="53"/>
      <c r="GZC58" s="51"/>
      <c r="GZD58" s="51"/>
      <c r="GZE58" s="51"/>
      <c r="GZF58" s="51"/>
      <c r="GZG58" s="51"/>
      <c r="GZH58" s="51"/>
      <c r="GZI58" s="20"/>
      <c r="GZJ58" s="53"/>
      <c r="GZK58" s="51"/>
      <c r="GZL58" s="51"/>
      <c r="GZM58" s="51"/>
      <c r="GZN58" s="51"/>
      <c r="GZO58" s="51"/>
      <c r="GZP58" s="51"/>
      <c r="GZQ58" s="20"/>
      <c r="GZR58" s="53"/>
      <c r="GZS58" s="51"/>
      <c r="GZT58" s="51"/>
      <c r="GZU58" s="51"/>
      <c r="GZV58" s="51"/>
      <c r="GZW58" s="51"/>
      <c r="GZX58" s="51"/>
      <c r="GZY58" s="20"/>
      <c r="GZZ58" s="53"/>
      <c r="HAA58" s="51"/>
      <c r="HAB58" s="51"/>
      <c r="HAC58" s="51"/>
      <c r="HAD58" s="51"/>
      <c r="HAE58" s="51"/>
      <c r="HAF58" s="51"/>
      <c r="HAG58" s="20"/>
      <c r="HAH58" s="53"/>
      <c r="HAI58" s="51"/>
      <c r="HAJ58" s="51"/>
      <c r="HAK58" s="51"/>
      <c r="HAL58" s="51"/>
      <c r="HAM58" s="51"/>
      <c r="HAN58" s="51"/>
      <c r="HAO58" s="20"/>
      <c r="HAP58" s="53"/>
      <c r="HAQ58" s="51"/>
      <c r="HAR58" s="51"/>
      <c r="HAS58" s="51"/>
      <c r="HAT58" s="51"/>
      <c r="HAU58" s="51"/>
      <c r="HAV58" s="51"/>
      <c r="HAW58" s="20"/>
      <c r="HAX58" s="53"/>
      <c r="HAY58" s="51"/>
      <c r="HAZ58" s="51"/>
      <c r="HBA58" s="51"/>
      <c r="HBB58" s="51"/>
      <c r="HBC58" s="51"/>
      <c r="HBD58" s="51"/>
      <c r="HBE58" s="20"/>
      <c r="HBF58" s="53"/>
      <c r="HBG58" s="51"/>
      <c r="HBH58" s="51"/>
      <c r="HBI58" s="51"/>
      <c r="HBJ58" s="51"/>
      <c r="HBK58" s="51"/>
      <c r="HBL58" s="51"/>
      <c r="HBM58" s="20"/>
      <c r="HBN58" s="53"/>
      <c r="HBO58" s="51"/>
      <c r="HBP58" s="51"/>
      <c r="HBQ58" s="51"/>
      <c r="HBR58" s="51"/>
      <c r="HBS58" s="51"/>
      <c r="HBT58" s="51"/>
      <c r="HBU58" s="20"/>
      <c r="HBV58" s="53"/>
      <c r="HBW58" s="51"/>
      <c r="HBX58" s="51"/>
      <c r="HBY58" s="51"/>
      <c r="HBZ58" s="51"/>
      <c r="HCA58" s="51"/>
      <c r="HCB58" s="51"/>
      <c r="HCC58" s="20"/>
      <c r="HCD58" s="53"/>
      <c r="HCE58" s="51"/>
      <c r="HCF58" s="51"/>
      <c r="HCG58" s="51"/>
      <c r="HCH58" s="51"/>
      <c r="HCI58" s="51"/>
      <c r="HCJ58" s="51"/>
      <c r="HCK58" s="20"/>
      <c r="HCL58" s="53"/>
      <c r="HCM58" s="51"/>
      <c r="HCN58" s="51"/>
      <c r="HCO58" s="51"/>
      <c r="HCP58" s="51"/>
      <c r="HCQ58" s="51"/>
      <c r="HCR58" s="51"/>
      <c r="HCS58" s="20"/>
      <c r="HCT58" s="53"/>
      <c r="HCU58" s="51"/>
      <c r="HCV58" s="51"/>
      <c r="HCW58" s="51"/>
      <c r="HCX58" s="51"/>
      <c r="HCY58" s="51"/>
      <c r="HCZ58" s="51"/>
      <c r="HDA58" s="20"/>
      <c r="HDB58" s="53"/>
      <c r="HDC58" s="51"/>
      <c r="HDD58" s="51"/>
      <c r="HDE58" s="51"/>
      <c r="HDF58" s="51"/>
      <c r="HDG58" s="51"/>
      <c r="HDH58" s="51"/>
      <c r="HDI58" s="20"/>
      <c r="HDJ58" s="53"/>
      <c r="HDK58" s="51"/>
      <c r="HDL58" s="51"/>
      <c r="HDM58" s="51"/>
      <c r="HDN58" s="51"/>
      <c r="HDO58" s="51"/>
      <c r="HDP58" s="51"/>
      <c r="HDQ58" s="20"/>
      <c r="HDR58" s="53"/>
      <c r="HDS58" s="51"/>
      <c r="HDT58" s="51"/>
      <c r="HDU58" s="51"/>
      <c r="HDV58" s="51"/>
      <c r="HDW58" s="51"/>
      <c r="HDX58" s="51"/>
      <c r="HDY58" s="20"/>
      <c r="HDZ58" s="53"/>
      <c r="HEA58" s="51"/>
      <c r="HEB58" s="51"/>
      <c r="HEC58" s="51"/>
      <c r="HED58" s="51"/>
      <c r="HEE58" s="51"/>
      <c r="HEF58" s="51"/>
      <c r="HEG58" s="20"/>
      <c r="HEH58" s="53"/>
      <c r="HEI58" s="51"/>
      <c r="HEJ58" s="51"/>
      <c r="HEK58" s="51"/>
      <c r="HEL58" s="51"/>
      <c r="HEM58" s="51"/>
      <c r="HEN58" s="51"/>
      <c r="HEO58" s="20"/>
      <c r="HEP58" s="53"/>
      <c r="HEQ58" s="51"/>
      <c r="HER58" s="51"/>
      <c r="HES58" s="51"/>
      <c r="HET58" s="51"/>
      <c r="HEU58" s="51"/>
      <c r="HEV58" s="51"/>
      <c r="HEW58" s="20"/>
      <c r="HEX58" s="53"/>
      <c r="HEY58" s="51"/>
      <c r="HEZ58" s="51"/>
      <c r="HFA58" s="51"/>
      <c r="HFB58" s="51"/>
      <c r="HFC58" s="51"/>
      <c r="HFD58" s="51"/>
      <c r="HFE58" s="20"/>
      <c r="HFF58" s="53"/>
      <c r="HFG58" s="51"/>
      <c r="HFH58" s="51"/>
      <c r="HFI58" s="51"/>
      <c r="HFJ58" s="51"/>
      <c r="HFK58" s="51"/>
      <c r="HFL58" s="51"/>
      <c r="HFM58" s="20"/>
      <c r="HFN58" s="53"/>
      <c r="HFO58" s="51"/>
      <c r="HFP58" s="51"/>
      <c r="HFQ58" s="51"/>
      <c r="HFR58" s="51"/>
      <c r="HFS58" s="51"/>
      <c r="HFT58" s="51"/>
      <c r="HFU58" s="20"/>
      <c r="HFV58" s="53"/>
      <c r="HFW58" s="51"/>
      <c r="HFX58" s="51"/>
      <c r="HFY58" s="51"/>
      <c r="HFZ58" s="51"/>
      <c r="HGA58" s="51"/>
      <c r="HGB58" s="51"/>
      <c r="HGC58" s="20"/>
      <c r="HGD58" s="53"/>
      <c r="HGE58" s="51"/>
      <c r="HGF58" s="51"/>
      <c r="HGG58" s="51"/>
      <c r="HGH58" s="51"/>
      <c r="HGI58" s="51"/>
      <c r="HGJ58" s="51"/>
      <c r="HGK58" s="20"/>
      <c r="HGL58" s="53"/>
      <c r="HGM58" s="51"/>
      <c r="HGN58" s="51"/>
      <c r="HGO58" s="51"/>
      <c r="HGP58" s="51"/>
      <c r="HGQ58" s="51"/>
      <c r="HGR58" s="51"/>
      <c r="HGS58" s="20"/>
      <c r="HGT58" s="53"/>
      <c r="HGU58" s="51"/>
      <c r="HGV58" s="51"/>
      <c r="HGW58" s="51"/>
      <c r="HGX58" s="51"/>
      <c r="HGY58" s="51"/>
      <c r="HGZ58" s="51"/>
      <c r="HHA58" s="20"/>
      <c r="HHB58" s="53"/>
      <c r="HHC58" s="51"/>
      <c r="HHD58" s="51"/>
      <c r="HHE58" s="51"/>
      <c r="HHF58" s="51"/>
      <c r="HHG58" s="51"/>
      <c r="HHH58" s="51"/>
      <c r="HHI58" s="20"/>
      <c r="HHJ58" s="53"/>
      <c r="HHK58" s="51"/>
      <c r="HHL58" s="51"/>
      <c r="HHM58" s="51"/>
      <c r="HHN58" s="51"/>
      <c r="HHO58" s="51"/>
      <c r="HHP58" s="51"/>
      <c r="HHQ58" s="20"/>
      <c r="HHR58" s="53"/>
      <c r="HHS58" s="51"/>
      <c r="HHT58" s="51"/>
      <c r="HHU58" s="51"/>
      <c r="HHV58" s="51"/>
      <c r="HHW58" s="51"/>
      <c r="HHX58" s="51"/>
      <c r="HHY58" s="20"/>
      <c r="HHZ58" s="53"/>
      <c r="HIA58" s="51"/>
      <c r="HIB58" s="51"/>
      <c r="HIC58" s="51"/>
      <c r="HID58" s="51"/>
      <c r="HIE58" s="51"/>
      <c r="HIF58" s="51"/>
      <c r="HIG58" s="20"/>
      <c r="HIH58" s="53"/>
      <c r="HII58" s="51"/>
      <c r="HIJ58" s="51"/>
      <c r="HIK58" s="51"/>
      <c r="HIL58" s="51"/>
      <c r="HIM58" s="51"/>
      <c r="HIN58" s="51"/>
      <c r="HIO58" s="20"/>
      <c r="HIP58" s="53"/>
      <c r="HIQ58" s="51"/>
      <c r="HIR58" s="51"/>
      <c r="HIS58" s="51"/>
      <c r="HIT58" s="51"/>
      <c r="HIU58" s="51"/>
      <c r="HIV58" s="51"/>
      <c r="HIW58" s="20"/>
      <c r="HIX58" s="53"/>
      <c r="HIY58" s="51"/>
      <c r="HIZ58" s="51"/>
      <c r="HJA58" s="51"/>
      <c r="HJB58" s="51"/>
      <c r="HJC58" s="51"/>
      <c r="HJD58" s="51"/>
      <c r="HJE58" s="20"/>
      <c r="HJF58" s="53"/>
      <c r="HJG58" s="51"/>
      <c r="HJH58" s="51"/>
      <c r="HJI58" s="51"/>
      <c r="HJJ58" s="51"/>
      <c r="HJK58" s="51"/>
      <c r="HJL58" s="51"/>
      <c r="HJM58" s="20"/>
      <c r="HJN58" s="53"/>
      <c r="HJO58" s="51"/>
      <c r="HJP58" s="51"/>
      <c r="HJQ58" s="51"/>
      <c r="HJR58" s="51"/>
      <c r="HJS58" s="51"/>
      <c r="HJT58" s="51"/>
      <c r="HJU58" s="20"/>
      <c r="HJV58" s="53"/>
      <c r="HJW58" s="51"/>
      <c r="HJX58" s="51"/>
      <c r="HJY58" s="51"/>
      <c r="HJZ58" s="51"/>
      <c r="HKA58" s="51"/>
      <c r="HKB58" s="51"/>
      <c r="HKC58" s="20"/>
      <c r="HKD58" s="53"/>
      <c r="HKE58" s="51"/>
      <c r="HKF58" s="51"/>
      <c r="HKG58" s="51"/>
      <c r="HKH58" s="51"/>
      <c r="HKI58" s="51"/>
      <c r="HKJ58" s="51"/>
      <c r="HKK58" s="20"/>
      <c r="HKL58" s="53"/>
      <c r="HKM58" s="51"/>
      <c r="HKN58" s="51"/>
      <c r="HKO58" s="51"/>
      <c r="HKP58" s="51"/>
      <c r="HKQ58" s="51"/>
      <c r="HKR58" s="51"/>
      <c r="HKS58" s="20"/>
      <c r="HKT58" s="53"/>
      <c r="HKU58" s="51"/>
      <c r="HKV58" s="51"/>
      <c r="HKW58" s="51"/>
      <c r="HKX58" s="51"/>
      <c r="HKY58" s="51"/>
      <c r="HKZ58" s="51"/>
      <c r="HLA58" s="20"/>
      <c r="HLB58" s="53"/>
      <c r="HLC58" s="51"/>
      <c r="HLD58" s="51"/>
      <c r="HLE58" s="51"/>
      <c r="HLF58" s="51"/>
      <c r="HLG58" s="51"/>
      <c r="HLH58" s="51"/>
      <c r="HLI58" s="20"/>
      <c r="HLJ58" s="53"/>
      <c r="HLK58" s="51"/>
      <c r="HLL58" s="51"/>
      <c r="HLM58" s="51"/>
      <c r="HLN58" s="51"/>
      <c r="HLO58" s="51"/>
      <c r="HLP58" s="51"/>
      <c r="HLQ58" s="20"/>
      <c r="HLR58" s="53"/>
      <c r="HLS58" s="51"/>
      <c r="HLT58" s="51"/>
      <c r="HLU58" s="51"/>
      <c r="HLV58" s="51"/>
      <c r="HLW58" s="51"/>
      <c r="HLX58" s="51"/>
      <c r="HLY58" s="20"/>
      <c r="HLZ58" s="53"/>
      <c r="HMA58" s="51"/>
      <c r="HMB58" s="51"/>
      <c r="HMC58" s="51"/>
      <c r="HMD58" s="51"/>
      <c r="HME58" s="51"/>
      <c r="HMF58" s="51"/>
      <c r="HMG58" s="20"/>
      <c r="HMH58" s="53"/>
      <c r="HMI58" s="51"/>
      <c r="HMJ58" s="51"/>
      <c r="HMK58" s="51"/>
      <c r="HML58" s="51"/>
      <c r="HMM58" s="51"/>
      <c r="HMN58" s="51"/>
      <c r="HMO58" s="20"/>
      <c r="HMP58" s="53"/>
      <c r="HMQ58" s="51"/>
      <c r="HMR58" s="51"/>
      <c r="HMS58" s="51"/>
      <c r="HMT58" s="51"/>
      <c r="HMU58" s="51"/>
      <c r="HMV58" s="51"/>
      <c r="HMW58" s="20"/>
      <c r="HMX58" s="53"/>
      <c r="HMY58" s="51"/>
      <c r="HMZ58" s="51"/>
      <c r="HNA58" s="51"/>
      <c r="HNB58" s="51"/>
      <c r="HNC58" s="51"/>
      <c r="HND58" s="51"/>
      <c r="HNE58" s="20"/>
      <c r="HNF58" s="53"/>
      <c r="HNG58" s="51"/>
      <c r="HNH58" s="51"/>
      <c r="HNI58" s="51"/>
      <c r="HNJ58" s="51"/>
      <c r="HNK58" s="51"/>
      <c r="HNL58" s="51"/>
      <c r="HNM58" s="20"/>
      <c r="HNN58" s="53"/>
      <c r="HNO58" s="51"/>
      <c r="HNP58" s="51"/>
      <c r="HNQ58" s="51"/>
      <c r="HNR58" s="51"/>
      <c r="HNS58" s="51"/>
      <c r="HNT58" s="51"/>
      <c r="HNU58" s="20"/>
      <c r="HNV58" s="53"/>
      <c r="HNW58" s="51"/>
      <c r="HNX58" s="51"/>
      <c r="HNY58" s="51"/>
      <c r="HNZ58" s="51"/>
      <c r="HOA58" s="51"/>
      <c r="HOB58" s="51"/>
      <c r="HOC58" s="20"/>
      <c r="HOD58" s="53"/>
      <c r="HOE58" s="51"/>
      <c r="HOF58" s="51"/>
      <c r="HOG58" s="51"/>
      <c r="HOH58" s="51"/>
      <c r="HOI58" s="51"/>
      <c r="HOJ58" s="51"/>
      <c r="HOK58" s="20"/>
      <c r="HOL58" s="53"/>
      <c r="HOM58" s="51"/>
      <c r="HON58" s="51"/>
      <c r="HOO58" s="51"/>
      <c r="HOP58" s="51"/>
      <c r="HOQ58" s="51"/>
      <c r="HOR58" s="51"/>
      <c r="HOS58" s="20"/>
      <c r="HOT58" s="53"/>
      <c r="HOU58" s="51"/>
      <c r="HOV58" s="51"/>
      <c r="HOW58" s="51"/>
      <c r="HOX58" s="51"/>
      <c r="HOY58" s="51"/>
      <c r="HOZ58" s="51"/>
      <c r="HPA58" s="20"/>
      <c r="HPB58" s="53"/>
      <c r="HPC58" s="51"/>
      <c r="HPD58" s="51"/>
      <c r="HPE58" s="51"/>
      <c r="HPF58" s="51"/>
      <c r="HPG58" s="51"/>
      <c r="HPH58" s="51"/>
      <c r="HPI58" s="20"/>
      <c r="HPJ58" s="53"/>
      <c r="HPK58" s="51"/>
      <c r="HPL58" s="51"/>
      <c r="HPM58" s="51"/>
      <c r="HPN58" s="51"/>
      <c r="HPO58" s="51"/>
      <c r="HPP58" s="51"/>
      <c r="HPQ58" s="20"/>
      <c r="HPR58" s="53"/>
      <c r="HPS58" s="51"/>
      <c r="HPT58" s="51"/>
      <c r="HPU58" s="51"/>
      <c r="HPV58" s="51"/>
      <c r="HPW58" s="51"/>
      <c r="HPX58" s="51"/>
      <c r="HPY58" s="20"/>
      <c r="HPZ58" s="53"/>
      <c r="HQA58" s="51"/>
      <c r="HQB58" s="51"/>
      <c r="HQC58" s="51"/>
      <c r="HQD58" s="51"/>
      <c r="HQE58" s="51"/>
      <c r="HQF58" s="51"/>
      <c r="HQG58" s="20"/>
      <c r="HQH58" s="53"/>
      <c r="HQI58" s="51"/>
      <c r="HQJ58" s="51"/>
      <c r="HQK58" s="51"/>
      <c r="HQL58" s="51"/>
      <c r="HQM58" s="51"/>
      <c r="HQN58" s="51"/>
      <c r="HQO58" s="20"/>
      <c r="HQP58" s="53"/>
      <c r="HQQ58" s="51"/>
      <c r="HQR58" s="51"/>
      <c r="HQS58" s="51"/>
      <c r="HQT58" s="51"/>
      <c r="HQU58" s="51"/>
      <c r="HQV58" s="51"/>
      <c r="HQW58" s="20"/>
      <c r="HQX58" s="53"/>
      <c r="HQY58" s="51"/>
      <c r="HQZ58" s="51"/>
      <c r="HRA58" s="51"/>
      <c r="HRB58" s="51"/>
      <c r="HRC58" s="51"/>
      <c r="HRD58" s="51"/>
      <c r="HRE58" s="20"/>
      <c r="HRF58" s="53"/>
      <c r="HRG58" s="51"/>
      <c r="HRH58" s="51"/>
      <c r="HRI58" s="51"/>
      <c r="HRJ58" s="51"/>
      <c r="HRK58" s="51"/>
      <c r="HRL58" s="51"/>
      <c r="HRM58" s="20"/>
      <c r="HRN58" s="53"/>
      <c r="HRO58" s="51"/>
      <c r="HRP58" s="51"/>
      <c r="HRQ58" s="51"/>
      <c r="HRR58" s="51"/>
      <c r="HRS58" s="51"/>
      <c r="HRT58" s="51"/>
      <c r="HRU58" s="20"/>
      <c r="HRV58" s="53"/>
      <c r="HRW58" s="51"/>
      <c r="HRX58" s="51"/>
      <c r="HRY58" s="51"/>
      <c r="HRZ58" s="51"/>
      <c r="HSA58" s="51"/>
      <c r="HSB58" s="51"/>
      <c r="HSC58" s="20"/>
      <c r="HSD58" s="53"/>
      <c r="HSE58" s="51"/>
      <c r="HSF58" s="51"/>
      <c r="HSG58" s="51"/>
      <c r="HSH58" s="51"/>
      <c r="HSI58" s="51"/>
      <c r="HSJ58" s="51"/>
      <c r="HSK58" s="20"/>
      <c r="HSL58" s="53"/>
      <c r="HSM58" s="51"/>
      <c r="HSN58" s="51"/>
      <c r="HSO58" s="51"/>
      <c r="HSP58" s="51"/>
      <c r="HSQ58" s="51"/>
      <c r="HSR58" s="51"/>
      <c r="HSS58" s="20"/>
      <c r="HST58" s="53"/>
      <c r="HSU58" s="51"/>
      <c r="HSV58" s="51"/>
      <c r="HSW58" s="51"/>
      <c r="HSX58" s="51"/>
      <c r="HSY58" s="51"/>
      <c r="HSZ58" s="51"/>
      <c r="HTA58" s="20"/>
      <c r="HTB58" s="53"/>
      <c r="HTC58" s="51"/>
      <c r="HTD58" s="51"/>
      <c r="HTE58" s="51"/>
      <c r="HTF58" s="51"/>
      <c r="HTG58" s="51"/>
      <c r="HTH58" s="51"/>
      <c r="HTI58" s="20"/>
      <c r="HTJ58" s="53"/>
      <c r="HTK58" s="51"/>
      <c r="HTL58" s="51"/>
      <c r="HTM58" s="51"/>
      <c r="HTN58" s="51"/>
      <c r="HTO58" s="51"/>
      <c r="HTP58" s="51"/>
      <c r="HTQ58" s="20"/>
      <c r="HTR58" s="53"/>
      <c r="HTS58" s="51"/>
      <c r="HTT58" s="51"/>
      <c r="HTU58" s="51"/>
      <c r="HTV58" s="51"/>
      <c r="HTW58" s="51"/>
      <c r="HTX58" s="51"/>
      <c r="HTY58" s="20"/>
      <c r="HTZ58" s="53"/>
      <c r="HUA58" s="51"/>
      <c r="HUB58" s="51"/>
      <c r="HUC58" s="51"/>
      <c r="HUD58" s="51"/>
      <c r="HUE58" s="51"/>
      <c r="HUF58" s="51"/>
      <c r="HUG58" s="20"/>
      <c r="HUH58" s="53"/>
      <c r="HUI58" s="51"/>
      <c r="HUJ58" s="51"/>
      <c r="HUK58" s="51"/>
      <c r="HUL58" s="51"/>
      <c r="HUM58" s="51"/>
      <c r="HUN58" s="51"/>
      <c r="HUO58" s="20"/>
      <c r="HUP58" s="53"/>
      <c r="HUQ58" s="51"/>
      <c r="HUR58" s="51"/>
      <c r="HUS58" s="51"/>
      <c r="HUT58" s="51"/>
      <c r="HUU58" s="51"/>
      <c r="HUV58" s="51"/>
      <c r="HUW58" s="20"/>
      <c r="HUX58" s="53"/>
      <c r="HUY58" s="51"/>
      <c r="HUZ58" s="51"/>
      <c r="HVA58" s="51"/>
      <c r="HVB58" s="51"/>
      <c r="HVC58" s="51"/>
      <c r="HVD58" s="51"/>
      <c r="HVE58" s="20"/>
      <c r="HVF58" s="53"/>
      <c r="HVG58" s="51"/>
      <c r="HVH58" s="51"/>
      <c r="HVI58" s="51"/>
      <c r="HVJ58" s="51"/>
      <c r="HVK58" s="51"/>
      <c r="HVL58" s="51"/>
      <c r="HVM58" s="20"/>
      <c r="HVN58" s="53"/>
      <c r="HVO58" s="51"/>
      <c r="HVP58" s="51"/>
      <c r="HVQ58" s="51"/>
      <c r="HVR58" s="51"/>
      <c r="HVS58" s="51"/>
      <c r="HVT58" s="51"/>
      <c r="HVU58" s="20"/>
      <c r="HVV58" s="53"/>
      <c r="HVW58" s="51"/>
      <c r="HVX58" s="51"/>
      <c r="HVY58" s="51"/>
      <c r="HVZ58" s="51"/>
      <c r="HWA58" s="51"/>
      <c r="HWB58" s="51"/>
      <c r="HWC58" s="20"/>
      <c r="HWD58" s="53"/>
      <c r="HWE58" s="51"/>
      <c r="HWF58" s="51"/>
      <c r="HWG58" s="51"/>
      <c r="HWH58" s="51"/>
      <c r="HWI58" s="51"/>
      <c r="HWJ58" s="51"/>
      <c r="HWK58" s="20"/>
      <c r="HWL58" s="53"/>
      <c r="HWM58" s="51"/>
      <c r="HWN58" s="51"/>
      <c r="HWO58" s="51"/>
      <c r="HWP58" s="51"/>
      <c r="HWQ58" s="51"/>
      <c r="HWR58" s="51"/>
      <c r="HWS58" s="20"/>
      <c r="HWT58" s="53"/>
      <c r="HWU58" s="51"/>
      <c r="HWV58" s="51"/>
      <c r="HWW58" s="51"/>
      <c r="HWX58" s="51"/>
      <c r="HWY58" s="51"/>
      <c r="HWZ58" s="51"/>
      <c r="HXA58" s="20"/>
      <c r="HXB58" s="53"/>
      <c r="HXC58" s="51"/>
      <c r="HXD58" s="51"/>
      <c r="HXE58" s="51"/>
      <c r="HXF58" s="51"/>
      <c r="HXG58" s="51"/>
      <c r="HXH58" s="51"/>
      <c r="HXI58" s="20"/>
      <c r="HXJ58" s="53"/>
      <c r="HXK58" s="51"/>
      <c r="HXL58" s="51"/>
      <c r="HXM58" s="51"/>
      <c r="HXN58" s="51"/>
      <c r="HXO58" s="51"/>
      <c r="HXP58" s="51"/>
      <c r="HXQ58" s="20"/>
      <c r="HXR58" s="53"/>
      <c r="HXS58" s="51"/>
      <c r="HXT58" s="51"/>
      <c r="HXU58" s="51"/>
      <c r="HXV58" s="51"/>
      <c r="HXW58" s="51"/>
      <c r="HXX58" s="51"/>
      <c r="HXY58" s="20"/>
      <c r="HXZ58" s="53"/>
      <c r="HYA58" s="51"/>
      <c r="HYB58" s="51"/>
      <c r="HYC58" s="51"/>
      <c r="HYD58" s="51"/>
      <c r="HYE58" s="51"/>
      <c r="HYF58" s="51"/>
      <c r="HYG58" s="20"/>
      <c r="HYH58" s="53"/>
      <c r="HYI58" s="51"/>
      <c r="HYJ58" s="51"/>
      <c r="HYK58" s="51"/>
      <c r="HYL58" s="51"/>
      <c r="HYM58" s="51"/>
      <c r="HYN58" s="51"/>
      <c r="HYO58" s="20"/>
      <c r="HYP58" s="53"/>
      <c r="HYQ58" s="51"/>
      <c r="HYR58" s="51"/>
      <c r="HYS58" s="51"/>
      <c r="HYT58" s="51"/>
      <c r="HYU58" s="51"/>
      <c r="HYV58" s="51"/>
      <c r="HYW58" s="20"/>
      <c r="HYX58" s="53"/>
      <c r="HYY58" s="51"/>
      <c r="HYZ58" s="51"/>
      <c r="HZA58" s="51"/>
      <c r="HZB58" s="51"/>
      <c r="HZC58" s="51"/>
      <c r="HZD58" s="51"/>
      <c r="HZE58" s="20"/>
      <c r="HZF58" s="53"/>
      <c r="HZG58" s="51"/>
      <c r="HZH58" s="51"/>
      <c r="HZI58" s="51"/>
      <c r="HZJ58" s="51"/>
      <c r="HZK58" s="51"/>
      <c r="HZL58" s="51"/>
      <c r="HZM58" s="20"/>
      <c r="HZN58" s="53"/>
      <c r="HZO58" s="51"/>
      <c r="HZP58" s="51"/>
      <c r="HZQ58" s="51"/>
      <c r="HZR58" s="51"/>
      <c r="HZS58" s="51"/>
      <c r="HZT58" s="51"/>
      <c r="HZU58" s="20"/>
      <c r="HZV58" s="53"/>
      <c r="HZW58" s="51"/>
      <c r="HZX58" s="51"/>
      <c r="HZY58" s="51"/>
      <c r="HZZ58" s="51"/>
      <c r="IAA58" s="51"/>
      <c r="IAB58" s="51"/>
      <c r="IAC58" s="20"/>
      <c r="IAD58" s="53"/>
      <c r="IAE58" s="51"/>
      <c r="IAF58" s="51"/>
      <c r="IAG58" s="51"/>
      <c r="IAH58" s="51"/>
      <c r="IAI58" s="51"/>
      <c r="IAJ58" s="51"/>
      <c r="IAK58" s="20"/>
      <c r="IAL58" s="53"/>
      <c r="IAM58" s="51"/>
      <c r="IAN58" s="51"/>
      <c r="IAO58" s="51"/>
      <c r="IAP58" s="51"/>
      <c r="IAQ58" s="51"/>
      <c r="IAR58" s="51"/>
      <c r="IAS58" s="20"/>
      <c r="IAT58" s="53"/>
      <c r="IAU58" s="51"/>
      <c r="IAV58" s="51"/>
      <c r="IAW58" s="51"/>
      <c r="IAX58" s="51"/>
      <c r="IAY58" s="51"/>
      <c r="IAZ58" s="51"/>
      <c r="IBA58" s="20"/>
      <c r="IBB58" s="53"/>
      <c r="IBC58" s="51"/>
      <c r="IBD58" s="51"/>
      <c r="IBE58" s="51"/>
      <c r="IBF58" s="51"/>
      <c r="IBG58" s="51"/>
      <c r="IBH58" s="51"/>
      <c r="IBI58" s="20"/>
      <c r="IBJ58" s="53"/>
      <c r="IBK58" s="51"/>
      <c r="IBL58" s="51"/>
      <c r="IBM58" s="51"/>
      <c r="IBN58" s="51"/>
      <c r="IBO58" s="51"/>
      <c r="IBP58" s="51"/>
      <c r="IBQ58" s="20"/>
      <c r="IBR58" s="53"/>
      <c r="IBS58" s="51"/>
      <c r="IBT58" s="51"/>
      <c r="IBU58" s="51"/>
      <c r="IBV58" s="51"/>
      <c r="IBW58" s="51"/>
      <c r="IBX58" s="51"/>
      <c r="IBY58" s="20"/>
      <c r="IBZ58" s="53"/>
      <c r="ICA58" s="51"/>
      <c r="ICB58" s="51"/>
      <c r="ICC58" s="51"/>
      <c r="ICD58" s="51"/>
      <c r="ICE58" s="51"/>
      <c r="ICF58" s="51"/>
      <c r="ICG58" s="20"/>
      <c r="ICH58" s="53"/>
      <c r="ICI58" s="51"/>
      <c r="ICJ58" s="51"/>
      <c r="ICK58" s="51"/>
      <c r="ICL58" s="51"/>
      <c r="ICM58" s="51"/>
      <c r="ICN58" s="51"/>
      <c r="ICO58" s="20"/>
      <c r="ICP58" s="53"/>
      <c r="ICQ58" s="51"/>
      <c r="ICR58" s="51"/>
      <c r="ICS58" s="51"/>
      <c r="ICT58" s="51"/>
      <c r="ICU58" s="51"/>
      <c r="ICV58" s="51"/>
      <c r="ICW58" s="20"/>
      <c r="ICX58" s="53"/>
      <c r="ICY58" s="51"/>
      <c r="ICZ58" s="51"/>
      <c r="IDA58" s="51"/>
      <c r="IDB58" s="51"/>
      <c r="IDC58" s="51"/>
      <c r="IDD58" s="51"/>
      <c r="IDE58" s="20"/>
      <c r="IDF58" s="53"/>
      <c r="IDG58" s="51"/>
      <c r="IDH58" s="51"/>
      <c r="IDI58" s="51"/>
      <c r="IDJ58" s="51"/>
      <c r="IDK58" s="51"/>
      <c r="IDL58" s="51"/>
      <c r="IDM58" s="20"/>
      <c r="IDN58" s="53"/>
      <c r="IDO58" s="51"/>
      <c r="IDP58" s="51"/>
      <c r="IDQ58" s="51"/>
      <c r="IDR58" s="51"/>
      <c r="IDS58" s="51"/>
      <c r="IDT58" s="51"/>
      <c r="IDU58" s="20"/>
      <c r="IDV58" s="53"/>
      <c r="IDW58" s="51"/>
      <c r="IDX58" s="51"/>
      <c r="IDY58" s="51"/>
      <c r="IDZ58" s="51"/>
      <c r="IEA58" s="51"/>
      <c r="IEB58" s="51"/>
      <c r="IEC58" s="20"/>
      <c r="IED58" s="53"/>
      <c r="IEE58" s="51"/>
      <c r="IEF58" s="51"/>
      <c r="IEG58" s="51"/>
      <c r="IEH58" s="51"/>
      <c r="IEI58" s="51"/>
      <c r="IEJ58" s="51"/>
      <c r="IEK58" s="20"/>
      <c r="IEL58" s="53"/>
      <c r="IEM58" s="51"/>
      <c r="IEN58" s="51"/>
      <c r="IEO58" s="51"/>
      <c r="IEP58" s="51"/>
      <c r="IEQ58" s="51"/>
      <c r="IER58" s="51"/>
      <c r="IES58" s="20"/>
      <c r="IET58" s="53"/>
      <c r="IEU58" s="51"/>
      <c r="IEV58" s="51"/>
      <c r="IEW58" s="51"/>
      <c r="IEX58" s="51"/>
      <c r="IEY58" s="51"/>
      <c r="IEZ58" s="51"/>
      <c r="IFA58" s="20"/>
      <c r="IFB58" s="53"/>
      <c r="IFC58" s="51"/>
      <c r="IFD58" s="51"/>
      <c r="IFE58" s="51"/>
      <c r="IFF58" s="51"/>
      <c r="IFG58" s="51"/>
      <c r="IFH58" s="51"/>
      <c r="IFI58" s="20"/>
      <c r="IFJ58" s="53"/>
      <c r="IFK58" s="51"/>
      <c r="IFL58" s="51"/>
      <c r="IFM58" s="51"/>
      <c r="IFN58" s="51"/>
      <c r="IFO58" s="51"/>
      <c r="IFP58" s="51"/>
      <c r="IFQ58" s="20"/>
      <c r="IFR58" s="53"/>
      <c r="IFS58" s="51"/>
      <c r="IFT58" s="51"/>
      <c r="IFU58" s="51"/>
      <c r="IFV58" s="51"/>
      <c r="IFW58" s="51"/>
      <c r="IFX58" s="51"/>
      <c r="IFY58" s="20"/>
      <c r="IFZ58" s="53"/>
      <c r="IGA58" s="51"/>
      <c r="IGB58" s="51"/>
      <c r="IGC58" s="51"/>
      <c r="IGD58" s="51"/>
      <c r="IGE58" s="51"/>
      <c r="IGF58" s="51"/>
      <c r="IGG58" s="20"/>
      <c r="IGH58" s="53"/>
      <c r="IGI58" s="51"/>
      <c r="IGJ58" s="51"/>
      <c r="IGK58" s="51"/>
      <c r="IGL58" s="51"/>
      <c r="IGM58" s="51"/>
      <c r="IGN58" s="51"/>
      <c r="IGO58" s="20"/>
      <c r="IGP58" s="53"/>
      <c r="IGQ58" s="51"/>
      <c r="IGR58" s="51"/>
      <c r="IGS58" s="51"/>
      <c r="IGT58" s="51"/>
      <c r="IGU58" s="51"/>
      <c r="IGV58" s="51"/>
      <c r="IGW58" s="20"/>
      <c r="IGX58" s="53"/>
      <c r="IGY58" s="51"/>
      <c r="IGZ58" s="51"/>
      <c r="IHA58" s="51"/>
      <c r="IHB58" s="51"/>
      <c r="IHC58" s="51"/>
      <c r="IHD58" s="51"/>
      <c r="IHE58" s="20"/>
      <c r="IHF58" s="53"/>
      <c r="IHG58" s="51"/>
      <c r="IHH58" s="51"/>
      <c r="IHI58" s="51"/>
      <c r="IHJ58" s="51"/>
      <c r="IHK58" s="51"/>
      <c r="IHL58" s="51"/>
      <c r="IHM58" s="20"/>
      <c r="IHN58" s="53"/>
      <c r="IHO58" s="51"/>
      <c r="IHP58" s="51"/>
      <c r="IHQ58" s="51"/>
      <c r="IHR58" s="51"/>
      <c r="IHS58" s="51"/>
      <c r="IHT58" s="51"/>
      <c r="IHU58" s="20"/>
      <c r="IHV58" s="53"/>
      <c r="IHW58" s="51"/>
      <c r="IHX58" s="51"/>
      <c r="IHY58" s="51"/>
      <c r="IHZ58" s="51"/>
      <c r="IIA58" s="51"/>
      <c r="IIB58" s="51"/>
      <c r="IIC58" s="20"/>
      <c r="IID58" s="53"/>
      <c r="IIE58" s="51"/>
      <c r="IIF58" s="51"/>
      <c r="IIG58" s="51"/>
      <c r="IIH58" s="51"/>
      <c r="III58" s="51"/>
      <c r="IIJ58" s="51"/>
      <c r="IIK58" s="20"/>
      <c r="IIL58" s="53"/>
      <c r="IIM58" s="51"/>
      <c r="IIN58" s="51"/>
      <c r="IIO58" s="51"/>
      <c r="IIP58" s="51"/>
      <c r="IIQ58" s="51"/>
      <c r="IIR58" s="51"/>
      <c r="IIS58" s="20"/>
      <c r="IIT58" s="53"/>
      <c r="IIU58" s="51"/>
      <c r="IIV58" s="51"/>
      <c r="IIW58" s="51"/>
      <c r="IIX58" s="51"/>
      <c r="IIY58" s="51"/>
      <c r="IIZ58" s="51"/>
      <c r="IJA58" s="20"/>
      <c r="IJB58" s="53"/>
      <c r="IJC58" s="51"/>
      <c r="IJD58" s="51"/>
      <c r="IJE58" s="51"/>
      <c r="IJF58" s="51"/>
      <c r="IJG58" s="51"/>
      <c r="IJH58" s="51"/>
      <c r="IJI58" s="20"/>
      <c r="IJJ58" s="53"/>
      <c r="IJK58" s="51"/>
      <c r="IJL58" s="51"/>
      <c r="IJM58" s="51"/>
      <c r="IJN58" s="51"/>
      <c r="IJO58" s="51"/>
      <c r="IJP58" s="51"/>
      <c r="IJQ58" s="20"/>
      <c r="IJR58" s="53"/>
      <c r="IJS58" s="51"/>
      <c r="IJT58" s="51"/>
      <c r="IJU58" s="51"/>
      <c r="IJV58" s="51"/>
      <c r="IJW58" s="51"/>
      <c r="IJX58" s="51"/>
      <c r="IJY58" s="20"/>
      <c r="IJZ58" s="53"/>
      <c r="IKA58" s="51"/>
      <c r="IKB58" s="51"/>
      <c r="IKC58" s="51"/>
      <c r="IKD58" s="51"/>
      <c r="IKE58" s="51"/>
      <c r="IKF58" s="51"/>
      <c r="IKG58" s="20"/>
      <c r="IKH58" s="53"/>
      <c r="IKI58" s="51"/>
      <c r="IKJ58" s="51"/>
      <c r="IKK58" s="51"/>
      <c r="IKL58" s="51"/>
      <c r="IKM58" s="51"/>
      <c r="IKN58" s="51"/>
      <c r="IKO58" s="20"/>
      <c r="IKP58" s="53"/>
      <c r="IKQ58" s="51"/>
      <c r="IKR58" s="51"/>
      <c r="IKS58" s="51"/>
      <c r="IKT58" s="51"/>
      <c r="IKU58" s="51"/>
      <c r="IKV58" s="51"/>
      <c r="IKW58" s="20"/>
      <c r="IKX58" s="53"/>
      <c r="IKY58" s="51"/>
      <c r="IKZ58" s="51"/>
      <c r="ILA58" s="51"/>
      <c r="ILB58" s="51"/>
      <c r="ILC58" s="51"/>
      <c r="ILD58" s="51"/>
      <c r="ILE58" s="20"/>
      <c r="ILF58" s="53"/>
      <c r="ILG58" s="51"/>
      <c r="ILH58" s="51"/>
      <c r="ILI58" s="51"/>
      <c r="ILJ58" s="51"/>
      <c r="ILK58" s="51"/>
      <c r="ILL58" s="51"/>
      <c r="ILM58" s="20"/>
      <c r="ILN58" s="53"/>
      <c r="ILO58" s="51"/>
      <c r="ILP58" s="51"/>
      <c r="ILQ58" s="51"/>
      <c r="ILR58" s="51"/>
      <c r="ILS58" s="51"/>
      <c r="ILT58" s="51"/>
      <c r="ILU58" s="20"/>
      <c r="ILV58" s="53"/>
      <c r="ILW58" s="51"/>
      <c r="ILX58" s="51"/>
      <c r="ILY58" s="51"/>
      <c r="ILZ58" s="51"/>
      <c r="IMA58" s="51"/>
      <c r="IMB58" s="51"/>
      <c r="IMC58" s="20"/>
      <c r="IMD58" s="53"/>
      <c r="IME58" s="51"/>
      <c r="IMF58" s="51"/>
      <c r="IMG58" s="51"/>
      <c r="IMH58" s="51"/>
      <c r="IMI58" s="51"/>
      <c r="IMJ58" s="51"/>
      <c r="IMK58" s="20"/>
      <c r="IML58" s="53"/>
      <c r="IMM58" s="51"/>
      <c r="IMN58" s="51"/>
      <c r="IMO58" s="51"/>
      <c r="IMP58" s="51"/>
      <c r="IMQ58" s="51"/>
      <c r="IMR58" s="51"/>
      <c r="IMS58" s="20"/>
      <c r="IMT58" s="53"/>
      <c r="IMU58" s="51"/>
      <c r="IMV58" s="51"/>
      <c r="IMW58" s="51"/>
      <c r="IMX58" s="51"/>
      <c r="IMY58" s="51"/>
      <c r="IMZ58" s="51"/>
      <c r="INA58" s="20"/>
      <c r="INB58" s="53"/>
      <c r="INC58" s="51"/>
      <c r="IND58" s="51"/>
      <c r="INE58" s="51"/>
      <c r="INF58" s="51"/>
      <c r="ING58" s="51"/>
      <c r="INH58" s="51"/>
      <c r="INI58" s="20"/>
      <c r="INJ58" s="53"/>
      <c r="INK58" s="51"/>
      <c r="INL58" s="51"/>
      <c r="INM58" s="51"/>
      <c r="INN58" s="51"/>
      <c r="INO58" s="51"/>
      <c r="INP58" s="51"/>
      <c r="INQ58" s="20"/>
      <c r="INR58" s="53"/>
      <c r="INS58" s="51"/>
      <c r="INT58" s="51"/>
      <c r="INU58" s="51"/>
      <c r="INV58" s="51"/>
      <c r="INW58" s="51"/>
      <c r="INX58" s="51"/>
      <c r="INY58" s="20"/>
      <c r="INZ58" s="53"/>
      <c r="IOA58" s="51"/>
      <c r="IOB58" s="51"/>
      <c r="IOC58" s="51"/>
      <c r="IOD58" s="51"/>
      <c r="IOE58" s="51"/>
      <c r="IOF58" s="51"/>
      <c r="IOG58" s="20"/>
      <c r="IOH58" s="53"/>
      <c r="IOI58" s="51"/>
      <c r="IOJ58" s="51"/>
      <c r="IOK58" s="51"/>
      <c r="IOL58" s="51"/>
      <c r="IOM58" s="51"/>
      <c r="ION58" s="51"/>
      <c r="IOO58" s="20"/>
      <c r="IOP58" s="53"/>
      <c r="IOQ58" s="51"/>
      <c r="IOR58" s="51"/>
      <c r="IOS58" s="51"/>
      <c r="IOT58" s="51"/>
      <c r="IOU58" s="51"/>
      <c r="IOV58" s="51"/>
      <c r="IOW58" s="20"/>
      <c r="IOX58" s="53"/>
      <c r="IOY58" s="51"/>
      <c r="IOZ58" s="51"/>
      <c r="IPA58" s="51"/>
      <c r="IPB58" s="51"/>
      <c r="IPC58" s="51"/>
      <c r="IPD58" s="51"/>
      <c r="IPE58" s="20"/>
      <c r="IPF58" s="53"/>
      <c r="IPG58" s="51"/>
      <c r="IPH58" s="51"/>
      <c r="IPI58" s="51"/>
      <c r="IPJ58" s="51"/>
      <c r="IPK58" s="51"/>
      <c r="IPL58" s="51"/>
      <c r="IPM58" s="20"/>
      <c r="IPN58" s="53"/>
      <c r="IPO58" s="51"/>
      <c r="IPP58" s="51"/>
      <c r="IPQ58" s="51"/>
      <c r="IPR58" s="51"/>
      <c r="IPS58" s="51"/>
      <c r="IPT58" s="51"/>
      <c r="IPU58" s="20"/>
      <c r="IPV58" s="53"/>
      <c r="IPW58" s="51"/>
      <c r="IPX58" s="51"/>
      <c r="IPY58" s="51"/>
      <c r="IPZ58" s="51"/>
      <c r="IQA58" s="51"/>
      <c r="IQB58" s="51"/>
      <c r="IQC58" s="20"/>
      <c r="IQD58" s="53"/>
      <c r="IQE58" s="51"/>
      <c r="IQF58" s="51"/>
      <c r="IQG58" s="51"/>
      <c r="IQH58" s="51"/>
      <c r="IQI58" s="51"/>
      <c r="IQJ58" s="51"/>
      <c r="IQK58" s="20"/>
      <c r="IQL58" s="53"/>
      <c r="IQM58" s="51"/>
      <c r="IQN58" s="51"/>
      <c r="IQO58" s="51"/>
      <c r="IQP58" s="51"/>
      <c r="IQQ58" s="51"/>
      <c r="IQR58" s="51"/>
      <c r="IQS58" s="20"/>
      <c r="IQT58" s="53"/>
      <c r="IQU58" s="51"/>
      <c r="IQV58" s="51"/>
      <c r="IQW58" s="51"/>
      <c r="IQX58" s="51"/>
      <c r="IQY58" s="51"/>
      <c r="IQZ58" s="51"/>
      <c r="IRA58" s="20"/>
      <c r="IRB58" s="53"/>
      <c r="IRC58" s="51"/>
      <c r="IRD58" s="51"/>
      <c r="IRE58" s="51"/>
      <c r="IRF58" s="51"/>
      <c r="IRG58" s="51"/>
      <c r="IRH58" s="51"/>
      <c r="IRI58" s="20"/>
      <c r="IRJ58" s="53"/>
      <c r="IRK58" s="51"/>
      <c r="IRL58" s="51"/>
      <c r="IRM58" s="51"/>
      <c r="IRN58" s="51"/>
      <c r="IRO58" s="51"/>
      <c r="IRP58" s="51"/>
      <c r="IRQ58" s="20"/>
      <c r="IRR58" s="53"/>
      <c r="IRS58" s="51"/>
      <c r="IRT58" s="51"/>
      <c r="IRU58" s="51"/>
      <c r="IRV58" s="51"/>
      <c r="IRW58" s="51"/>
      <c r="IRX58" s="51"/>
      <c r="IRY58" s="20"/>
      <c r="IRZ58" s="53"/>
      <c r="ISA58" s="51"/>
      <c r="ISB58" s="51"/>
      <c r="ISC58" s="51"/>
      <c r="ISD58" s="51"/>
      <c r="ISE58" s="51"/>
      <c r="ISF58" s="51"/>
      <c r="ISG58" s="20"/>
      <c r="ISH58" s="53"/>
      <c r="ISI58" s="51"/>
      <c r="ISJ58" s="51"/>
      <c r="ISK58" s="51"/>
      <c r="ISL58" s="51"/>
      <c r="ISM58" s="51"/>
      <c r="ISN58" s="51"/>
      <c r="ISO58" s="20"/>
      <c r="ISP58" s="53"/>
      <c r="ISQ58" s="51"/>
      <c r="ISR58" s="51"/>
      <c r="ISS58" s="51"/>
      <c r="IST58" s="51"/>
      <c r="ISU58" s="51"/>
      <c r="ISV58" s="51"/>
      <c r="ISW58" s="20"/>
      <c r="ISX58" s="53"/>
      <c r="ISY58" s="51"/>
      <c r="ISZ58" s="51"/>
      <c r="ITA58" s="51"/>
      <c r="ITB58" s="51"/>
      <c r="ITC58" s="51"/>
      <c r="ITD58" s="51"/>
      <c r="ITE58" s="20"/>
      <c r="ITF58" s="53"/>
      <c r="ITG58" s="51"/>
      <c r="ITH58" s="51"/>
      <c r="ITI58" s="51"/>
      <c r="ITJ58" s="51"/>
      <c r="ITK58" s="51"/>
      <c r="ITL58" s="51"/>
      <c r="ITM58" s="20"/>
      <c r="ITN58" s="53"/>
      <c r="ITO58" s="51"/>
      <c r="ITP58" s="51"/>
      <c r="ITQ58" s="51"/>
      <c r="ITR58" s="51"/>
      <c r="ITS58" s="51"/>
      <c r="ITT58" s="51"/>
      <c r="ITU58" s="20"/>
      <c r="ITV58" s="53"/>
      <c r="ITW58" s="51"/>
      <c r="ITX58" s="51"/>
      <c r="ITY58" s="51"/>
      <c r="ITZ58" s="51"/>
      <c r="IUA58" s="51"/>
      <c r="IUB58" s="51"/>
      <c r="IUC58" s="20"/>
      <c r="IUD58" s="53"/>
      <c r="IUE58" s="51"/>
      <c r="IUF58" s="51"/>
      <c r="IUG58" s="51"/>
      <c r="IUH58" s="51"/>
      <c r="IUI58" s="51"/>
      <c r="IUJ58" s="51"/>
      <c r="IUK58" s="20"/>
      <c r="IUL58" s="53"/>
      <c r="IUM58" s="51"/>
      <c r="IUN58" s="51"/>
      <c r="IUO58" s="51"/>
      <c r="IUP58" s="51"/>
      <c r="IUQ58" s="51"/>
      <c r="IUR58" s="51"/>
      <c r="IUS58" s="20"/>
      <c r="IUT58" s="53"/>
      <c r="IUU58" s="51"/>
      <c r="IUV58" s="51"/>
      <c r="IUW58" s="51"/>
      <c r="IUX58" s="51"/>
      <c r="IUY58" s="51"/>
      <c r="IUZ58" s="51"/>
      <c r="IVA58" s="20"/>
      <c r="IVB58" s="53"/>
      <c r="IVC58" s="51"/>
      <c r="IVD58" s="51"/>
      <c r="IVE58" s="51"/>
      <c r="IVF58" s="51"/>
      <c r="IVG58" s="51"/>
      <c r="IVH58" s="51"/>
      <c r="IVI58" s="20"/>
      <c r="IVJ58" s="53"/>
      <c r="IVK58" s="51"/>
      <c r="IVL58" s="51"/>
      <c r="IVM58" s="51"/>
      <c r="IVN58" s="51"/>
      <c r="IVO58" s="51"/>
      <c r="IVP58" s="51"/>
      <c r="IVQ58" s="20"/>
      <c r="IVR58" s="53"/>
      <c r="IVS58" s="51"/>
      <c r="IVT58" s="51"/>
      <c r="IVU58" s="51"/>
      <c r="IVV58" s="51"/>
      <c r="IVW58" s="51"/>
      <c r="IVX58" s="51"/>
      <c r="IVY58" s="20"/>
      <c r="IVZ58" s="53"/>
      <c r="IWA58" s="51"/>
      <c r="IWB58" s="51"/>
      <c r="IWC58" s="51"/>
      <c r="IWD58" s="51"/>
      <c r="IWE58" s="51"/>
      <c r="IWF58" s="51"/>
      <c r="IWG58" s="20"/>
      <c r="IWH58" s="53"/>
      <c r="IWI58" s="51"/>
      <c r="IWJ58" s="51"/>
      <c r="IWK58" s="51"/>
      <c r="IWL58" s="51"/>
      <c r="IWM58" s="51"/>
      <c r="IWN58" s="51"/>
      <c r="IWO58" s="20"/>
      <c r="IWP58" s="53"/>
      <c r="IWQ58" s="51"/>
      <c r="IWR58" s="51"/>
      <c r="IWS58" s="51"/>
      <c r="IWT58" s="51"/>
      <c r="IWU58" s="51"/>
      <c r="IWV58" s="51"/>
      <c r="IWW58" s="20"/>
      <c r="IWX58" s="53"/>
      <c r="IWY58" s="51"/>
      <c r="IWZ58" s="51"/>
      <c r="IXA58" s="51"/>
      <c r="IXB58" s="51"/>
      <c r="IXC58" s="51"/>
      <c r="IXD58" s="51"/>
      <c r="IXE58" s="20"/>
      <c r="IXF58" s="53"/>
      <c r="IXG58" s="51"/>
      <c r="IXH58" s="51"/>
      <c r="IXI58" s="51"/>
      <c r="IXJ58" s="51"/>
      <c r="IXK58" s="51"/>
      <c r="IXL58" s="51"/>
      <c r="IXM58" s="20"/>
      <c r="IXN58" s="53"/>
      <c r="IXO58" s="51"/>
      <c r="IXP58" s="51"/>
      <c r="IXQ58" s="51"/>
      <c r="IXR58" s="51"/>
      <c r="IXS58" s="51"/>
      <c r="IXT58" s="51"/>
      <c r="IXU58" s="20"/>
      <c r="IXV58" s="53"/>
      <c r="IXW58" s="51"/>
      <c r="IXX58" s="51"/>
      <c r="IXY58" s="51"/>
      <c r="IXZ58" s="51"/>
      <c r="IYA58" s="51"/>
      <c r="IYB58" s="51"/>
      <c r="IYC58" s="20"/>
      <c r="IYD58" s="53"/>
      <c r="IYE58" s="51"/>
      <c r="IYF58" s="51"/>
      <c r="IYG58" s="51"/>
      <c r="IYH58" s="51"/>
      <c r="IYI58" s="51"/>
      <c r="IYJ58" s="51"/>
      <c r="IYK58" s="20"/>
      <c r="IYL58" s="53"/>
      <c r="IYM58" s="51"/>
      <c r="IYN58" s="51"/>
      <c r="IYO58" s="51"/>
      <c r="IYP58" s="51"/>
      <c r="IYQ58" s="51"/>
      <c r="IYR58" s="51"/>
      <c r="IYS58" s="20"/>
      <c r="IYT58" s="53"/>
      <c r="IYU58" s="51"/>
      <c r="IYV58" s="51"/>
      <c r="IYW58" s="51"/>
      <c r="IYX58" s="51"/>
      <c r="IYY58" s="51"/>
      <c r="IYZ58" s="51"/>
      <c r="IZA58" s="20"/>
      <c r="IZB58" s="53"/>
      <c r="IZC58" s="51"/>
      <c r="IZD58" s="51"/>
      <c r="IZE58" s="51"/>
      <c r="IZF58" s="51"/>
      <c r="IZG58" s="51"/>
      <c r="IZH58" s="51"/>
      <c r="IZI58" s="20"/>
      <c r="IZJ58" s="53"/>
      <c r="IZK58" s="51"/>
      <c r="IZL58" s="51"/>
      <c r="IZM58" s="51"/>
      <c r="IZN58" s="51"/>
      <c r="IZO58" s="51"/>
      <c r="IZP58" s="51"/>
      <c r="IZQ58" s="20"/>
      <c r="IZR58" s="53"/>
      <c r="IZS58" s="51"/>
      <c r="IZT58" s="51"/>
      <c r="IZU58" s="51"/>
      <c r="IZV58" s="51"/>
      <c r="IZW58" s="51"/>
      <c r="IZX58" s="51"/>
      <c r="IZY58" s="20"/>
      <c r="IZZ58" s="53"/>
      <c r="JAA58" s="51"/>
      <c r="JAB58" s="51"/>
      <c r="JAC58" s="51"/>
      <c r="JAD58" s="51"/>
      <c r="JAE58" s="51"/>
      <c r="JAF58" s="51"/>
      <c r="JAG58" s="20"/>
      <c r="JAH58" s="53"/>
      <c r="JAI58" s="51"/>
      <c r="JAJ58" s="51"/>
      <c r="JAK58" s="51"/>
      <c r="JAL58" s="51"/>
      <c r="JAM58" s="51"/>
      <c r="JAN58" s="51"/>
      <c r="JAO58" s="20"/>
      <c r="JAP58" s="53"/>
      <c r="JAQ58" s="51"/>
      <c r="JAR58" s="51"/>
      <c r="JAS58" s="51"/>
      <c r="JAT58" s="51"/>
      <c r="JAU58" s="51"/>
      <c r="JAV58" s="51"/>
      <c r="JAW58" s="20"/>
      <c r="JAX58" s="53"/>
      <c r="JAY58" s="51"/>
      <c r="JAZ58" s="51"/>
      <c r="JBA58" s="51"/>
      <c r="JBB58" s="51"/>
      <c r="JBC58" s="51"/>
      <c r="JBD58" s="51"/>
      <c r="JBE58" s="20"/>
      <c r="JBF58" s="53"/>
      <c r="JBG58" s="51"/>
      <c r="JBH58" s="51"/>
      <c r="JBI58" s="51"/>
      <c r="JBJ58" s="51"/>
      <c r="JBK58" s="51"/>
      <c r="JBL58" s="51"/>
      <c r="JBM58" s="20"/>
      <c r="JBN58" s="53"/>
      <c r="JBO58" s="51"/>
      <c r="JBP58" s="51"/>
      <c r="JBQ58" s="51"/>
      <c r="JBR58" s="51"/>
      <c r="JBS58" s="51"/>
      <c r="JBT58" s="51"/>
      <c r="JBU58" s="20"/>
      <c r="JBV58" s="53"/>
      <c r="JBW58" s="51"/>
      <c r="JBX58" s="51"/>
      <c r="JBY58" s="51"/>
      <c r="JBZ58" s="51"/>
      <c r="JCA58" s="51"/>
      <c r="JCB58" s="51"/>
      <c r="JCC58" s="20"/>
      <c r="JCD58" s="53"/>
      <c r="JCE58" s="51"/>
      <c r="JCF58" s="51"/>
      <c r="JCG58" s="51"/>
      <c r="JCH58" s="51"/>
      <c r="JCI58" s="51"/>
      <c r="JCJ58" s="51"/>
      <c r="JCK58" s="20"/>
      <c r="JCL58" s="53"/>
      <c r="JCM58" s="51"/>
      <c r="JCN58" s="51"/>
      <c r="JCO58" s="51"/>
      <c r="JCP58" s="51"/>
      <c r="JCQ58" s="51"/>
      <c r="JCR58" s="51"/>
      <c r="JCS58" s="20"/>
      <c r="JCT58" s="53"/>
      <c r="JCU58" s="51"/>
      <c r="JCV58" s="51"/>
      <c r="JCW58" s="51"/>
      <c r="JCX58" s="51"/>
      <c r="JCY58" s="51"/>
      <c r="JCZ58" s="51"/>
      <c r="JDA58" s="20"/>
      <c r="JDB58" s="53"/>
      <c r="JDC58" s="51"/>
      <c r="JDD58" s="51"/>
      <c r="JDE58" s="51"/>
      <c r="JDF58" s="51"/>
      <c r="JDG58" s="51"/>
      <c r="JDH58" s="51"/>
      <c r="JDI58" s="20"/>
      <c r="JDJ58" s="53"/>
      <c r="JDK58" s="51"/>
      <c r="JDL58" s="51"/>
      <c r="JDM58" s="51"/>
      <c r="JDN58" s="51"/>
      <c r="JDO58" s="51"/>
      <c r="JDP58" s="51"/>
      <c r="JDQ58" s="20"/>
      <c r="JDR58" s="53"/>
      <c r="JDS58" s="51"/>
      <c r="JDT58" s="51"/>
      <c r="JDU58" s="51"/>
      <c r="JDV58" s="51"/>
      <c r="JDW58" s="51"/>
      <c r="JDX58" s="51"/>
      <c r="JDY58" s="20"/>
      <c r="JDZ58" s="53"/>
      <c r="JEA58" s="51"/>
      <c r="JEB58" s="51"/>
      <c r="JEC58" s="51"/>
      <c r="JED58" s="51"/>
      <c r="JEE58" s="51"/>
      <c r="JEF58" s="51"/>
      <c r="JEG58" s="20"/>
      <c r="JEH58" s="53"/>
      <c r="JEI58" s="51"/>
      <c r="JEJ58" s="51"/>
      <c r="JEK58" s="51"/>
      <c r="JEL58" s="51"/>
      <c r="JEM58" s="51"/>
      <c r="JEN58" s="51"/>
      <c r="JEO58" s="20"/>
      <c r="JEP58" s="53"/>
      <c r="JEQ58" s="51"/>
      <c r="JER58" s="51"/>
      <c r="JES58" s="51"/>
      <c r="JET58" s="51"/>
      <c r="JEU58" s="51"/>
      <c r="JEV58" s="51"/>
      <c r="JEW58" s="20"/>
      <c r="JEX58" s="53"/>
      <c r="JEY58" s="51"/>
      <c r="JEZ58" s="51"/>
      <c r="JFA58" s="51"/>
      <c r="JFB58" s="51"/>
      <c r="JFC58" s="51"/>
      <c r="JFD58" s="51"/>
      <c r="JFE58" s="20"/>
      <c r="JFF58" s="53"/>
      <c r="JFG58" s="51"/>
      <c r="JFH58" s="51"/>
      <c r="JFI58" s="51"/>
      <c r="JFJ58" s="51"/>
      <c r="JFK58" s="51"/>
      <c r="JFL58" s="51"/>
      <c r="JFM58" s="20"/>
      <c r="JFN58" s="53"/>
      <c r="JFO58" s="51"/>
      <c r="JFP58" s="51"/>
      <c r="JFQ58" s="51"/>
      <c r="JFR58" s="51"/>
      <c r="JFS58" s="51"/>
      <c r="JFT58" s="51"/>
      <c r="JFU58" s="20"/>
      <c r="JFV58" s="53"/>
      <c r="JFW58" s="51"/>
      <c r="JFX58" s="51"/>
      <c r="JFY58" s="51"/>
      <c r="JFZ58" s="51"/>
      <c r="JGA58" s="51"/>
      <c r="JGB58" s="51"/>
      <c r="JGC58" s="20"/>
      <c r="JGD58" s="53"/>
      <c r="JGE58" s="51"/>
      <c r="JGF58" s="51"/>
      <c r="JGG58" s="51"/>
      <c r="JGH58" s="51"/>
      <c r="JGI58" s="51"/>
      <c r="JGJ58" s="51"/>
      <c r="JGK58" s="20"/>
      <c r="JGL58" s="53"/>
      <c r="JGM58" s="51"/>
      <c r="JGN58" s="51"/>
      <c r="JGO58" s="51"/>
      <c r="JGP58" s="51"/>
      <c r="JGQ58" s="51"/>
      <c r="JGR58" s="51"/>
      <c r="JGS58" s="20"/>
      <c r="JGT58" s="53"/>
      <c r="JGU58" s="51"/>
      <c r="JGV58" s="51"/>
      <c r="JGW58" s="51"/>
      <c r="JGX58" s="51"/>
      <c r="JGY58" s="51"/>
      <c r="JGZ58" s="51"/>
      <c r="JHA58" s="20"/>
      <c r="JHB58" s="53"/>
      <c r="JHC58" s="51"/>
      <c r="JHD58" s="51"/>
      <c r="JHE58" s="51"/>
      <c r="JHF58" s="51"/>
      <c r="JHG58" s="51"/>
      <c r="JHH58" s="51"/>
      <c r="JHI58" s="20"/>
      <c r="JHJ58" s="53"/>
      <c r="JHK58" s="51"/>
      <c r="JHL58" s="51"/>
      <c r="JHM58" s="51"/>
      <c r="JHN58" s="51"/>
      <c r="JHO58" s="51"/>
      <c r="JHP58" s="51"/>
      <c r="JHQ58" s="20"/>
      <c r="JHR58" s="53"/>
      <c r="JHS58" s="51"/>
      <c r="JHT58" s="51"/>
      <c r="JHU58" s="51"/>
      <c r="JHV58" s="51"/>
      <c r="JHW58" s="51"/>
      <c r="JHX58" s="51"/>
      <c r="JHY58" s="20"/>
      <c r="JHZ58" s="53"/>
      <c r="JIA58" s="51"/>
      <c r="JIB58" s="51"/>
      <c r="JIC58" s="51"/>
      <c r="JID58" s="51"/>
      <c r="JIE58" s="51"/>
      <c r="JIF58" s="51"/>
      <c r="JIG58" s="20"/>
      <c r="JIH58" s="53"/>
      <c r="JII58" s="51"/>
      <c r="JIJ58" s="51"/>
      <c r="JIK58" s="51"/>
      <c r="JIL58" s="51"/>
      <c r="JIM58" s="51"/>
      <c r="JIN58" s="51"/>
      <c r="JIO58" s="20"/>
      <c r="JIP58" s="53"/>
      <c r="JIQ58" s="51"/>
      <c r="JIR58" s="51"/>
      <c r="JIS58" s="51"/>
      <c r="JIT58" s="51"/>
      <c r="JIU58" s="51"/>
      <c r="JIV58" s="51"/>
      <c r="JIW58" s="20"/>
      <c r="JIX58" s="53"/>
      <c r="JIY58" s="51"/>
      <c r="JIZ58" s="51"/>
      <c r="JJA58" s="51"/>
      <c r="JJB58" s="51"/>
      <c r="JJC58" s="51"/>
      <c r="JJD58" s="51"/>
      <c r="JJE58" s="20"/>
      <c r="JJF58" s="53"/>
      <c r="JJG58" s="51"/>
      <c r="JJH58" s="51"/>
      <c r="JJI58" s="51"/>
      <c r="JJJ58" s="51"/>
      <c r="JJK58" s="51"/>
      <c r="JJL58" s="51"/>
      <c r="JJM58" s="20"/>
      <c r="JJN58" s="53"/>
      <c r="JJO58" s="51"/>
      <c r="JJP58" s="51"/>
      <c r="JJQ58" s="51"/>
      <c r="JJR58" s="51"/>
      <c r="JJS58" s="51"/>
      <c r="JJT58" s="51"/>
      <c r="JJU58" s="20"/>
      <c r="JJV58" s="53"/>
      <c r="JJW58" s="51"/>
      <c r="JJX58" s="51"/>
      <c r="JJY58" s="51"/>
      <c r="JJZ58" s="51"/>
      <c r="JKA58" s="51"/>
      <c r="JKB58" s="51"/>
      <c r="JKC58" s="20"/>
      <c r="JKD58" s="53"/>
      <c r="JKE58" s="51"/>
      <c r="JKF58" s="51"/>
      <c r="JKG58" s="51"/>
      <c r="JKH58" s="51"/>
      <c r="JKI58" s="51"/>
      <c r="JKJ58" s="51"/>
      <c r="JKK58" s="20"/>
      <c r="JKL58" s="53"/>
      <c r="JKM58" s="51"/>
      <c r="JKN58" s="51"/>
      <c r="JKO58" s="51"/>
      <c r="JKP58" s="51"/>
      <c r="JKQ58" s="51"/>
      <c r="JKR58" s="51"/>
      <c r="JKS58" s="20"/>
      <c r="JKT58" s="53"/>
      <c r="JKU58" s="51"/>
      <c r="JKV58" s="51"/>
      <c r="JKW58" s="51"/>
      <c r="JKX58" s="51"/>
      <c r="JKY58" s="51"/>
      <c r="JKZ58" s="51"/>
      <c r="JLA58" s="20"/>
      <c r="JLB58" s="53"/>
      <c r="JLC58" s="51"/>
      <c r="JLD58" s="51"/>
      <c r="JLE58" s="51"/>
      <c r="JLF58" s="51"/>
      <c r="JLG58" s="51"/>
      <c r="JLH58" s="51"/>
      <c r="JLI58" s="20"/>
      <c r="JLJ58" s="53"/>
      <c r="JLK58" s="51"/>
      <c r="JLL58" s="51"/>
      <c r="JLM58" s="51"/>
      <c r="JLN58" s="51"/>
      <c r="JLO58" s="51"/>
      <c r="JLP58" s="51"/>
      <c r="JLQ58" s="20"/>
      <c r="JLR58" s="53"/>
      <c r="JLS58" s="51"/>
      <c r="JLT58" s="51"/>
      <c r="JLU58" s="51"/>
      <c r="JLV58" s="51"/>
      <c r="JLW58" s="51"/>
      <c r="JLX58" s="51"/>
      <c r="JLY58" s="20"/>
      <c r="JLZ58" s="53"/>
      <c r="JMA58" s="51"/>
      <c r="JMB58" s="51"/>
      <c r="JMC58" s="51"/>
      <c r="JMD58" s="51"/>
      <c r="JME58" s="51"/>
      <c r="JMF58" s="51"/>
      <c r="JMG58" s="20"/>
      <c r="JMH58" s="53"/>
      <c r="JMI58" s="51"/>
      <c r="JMJ58" s="51"/>
      <c r="JMK58" s="51"/>
      <c r="JML58" s="51"/>
      <c r="JMM58" s="51"/>
      <c r="JMN58" s="51"/>
      <c r="JMO58" s="20"/>
      <c r="JMP58" s="53"/>
      <c r="JMQ58" s="51"/>
      <c r="JMR58" s="51"/>
      <c r="JMS58" s="51"/>
      <c r="JMT58" s="51"/>
      <c r="JMU58" s="51"/>
      <c r="JMV58" s="51"/>
      <c r="JMW58" s="20"/>
      <c r="JMX58" s="53"/>
      <c r="JMY58" s="51"/>
      <c r="JMZ58" s="51"/>
      <c r="JNA58" s="51"/>
      <c r="JNB58" s="51"/>
      <c r="JNC58" s="51"/>
      <c r="JND58" s="51"/>
      <c r="JNE58" s="20"/>
      <c r="JNF58" s="53"/>
      <c r="JNG58" s="51"/>
      <c r="JNH58" s="51"/>
      <c r="JNI58" s="51"/>
      <c r="JNJ58" s="51"/>
      <c r="JNK58" s="51"/>
      <c r="JNL58" s="51"/>
      <c r="JNM58" s="20"/>
      <c r="JNN58" s="53"/>
      <c r="JNO58" s="51"/>
      <c r="JNP58" s="51"/>
      <c r="JNQ58" s="51"/>
      <c r="JNR58" s="51"/>
      <c r="JNS58" s="51"/>
      <c r="JNT58" s="51"/>
      <c r="JNU58" s="20"/>
      <c r="JNV58" s="53"/>
      <c r="JNW58" s="51"/>
      <c r="JNX58" s="51"/>
      <c r="JNY58" s="51"/>
      <c r="JNZ58" s="51"/>
      <c r="JOA58" s="51"/>
      <c r="JOB58" s="51"/>
      <c r="JOC58" s="20"/>
      <c r="JOD58" s="53"/>
      <c r="JOE58" s="51"/>
      <c r="JOF58" s="51"/>
      <c r="JOG58" s="51"/>
      <c r="JOH58" s="51"/>
      <c r="JOI58" s="51"/>
      <c r="JOJ58" s="51"/>
      <c r="JOK58" s="20"/>
      <c r="JOL58" s="53"/>
      <c r="JOM58" s="51"/>
      <c r="JON58" s="51"/>
      <c r="JOO58" s="51"/>
      <c r="JOP58" s="51"/>
      <c r="JOQ58" s="51"/>
      <c r="JOR58" s="51"/>
      <c r="JOS58" s="20"/>
      <c r="JOT58" s="53"/>
      <c r="JOU58" s="51"/>
      <c r="JOV58" s="51"/>
      <c r="JOW58" s="51"/>
      <c r="JOX58" s="51"/>
      <c r="JOY58" s="51"/>
      <c r="JOZ58" s="51"/>
      <c r="JPA58" s="20"/>
      <c r="JPB58" s="53"/>
      <c r="JPC58" s="51"/>
      <c r="JPD58" s="51"/>
      <c r="JPE58" s="51"/>
      <c r="JPF58" s="51"/>
      <c r="JPG58" s="51"/>
      <c r="JPH58" s="51"/>
      <c r="JPI58" s="20"/>
      <c r="JPJ58" s="53"/>
      <c r="JPK58" s="51"/>
      <c r="JPL58" s="51"/>
      <c r="JPM58" s="51"/>
      <c r="JPN58" s="51"/>
      <c r="JPO58" s="51"/>
      <c r="JPP58" s="51"/>
      <c r="JPQ58" s="20"/>
      <c r="JPR58" s="53"/>
      <c r="JPS58" s="51"/>
      <c r="JPT58" s="51"/>
      <c r="JPU58" s="51"/>
      <c r="JPV58" s="51"/>
      <c r="JPW58" s="51"/>
      <c r="JPX58" s="51"/>
      <c r="JPY58" s="20"/>
      <c r="JPZ58" s="53"/>
      <c r="JQA58" s="51"/>
      <c r="JQB58" s="51"/>
      <c r="JQC58" s="51"/>
      <c r="JQD58" s="51"/>
      <c r="JQE58" s="51"/>
      <c r="JQF58" s="51"/>
      <c r="JQG58" s="20"/>
      <c r="JQH58" s="53"/>
      <c r="JQI58" s="51"/>
      <c r="JQJ58" s="51"/>
      <c r="JQK58" s="51"/>
      <c r="JQL58" s="51"/>
      <c r="JQM58" s="51"/>
      <c r="JQN58" s="51"/>
      <c r="JQO58" s="20"/>
      <c r="JQP58" s="53"/>
      <c r="JQQ58" s="51"/>
      <c r="JQR58" s="51"/>
      <c r="JQS58" s="51"/>
      <c r="JQT58" s="51"/>
      <c r="JQU58" s="51"/>
      <c r="JQV58" s="51"/>
      <c r="JQW58" s="20"/>
      <c r="JQX58" s="53"/>
      <c r="JQY58" s="51"/>
      <c r="JQZ58" s="51"/>
      <c r="JRA58" s="51"/>
      <c r="JRB58" s="51"/>
      <c r="JRC58" s="51"/>
      <c r="JRD58" s="51"/>
      <c r="JRE58" s="20"/>
      <c r="JRF58" s="53"/>
      <c r="JRG58" s="51"/>
      <c r="JRH58" s="51"/>
      <c r="JRI58" s="51"/>
      <c r="JRJ58" s="51"/>
      <c r="JRK58" s="51"/>
      <c r="JRL58" s="51"/>
      <c r="JRM58" s="20"/>
      <c r="JRN58" s="53"/>
      <c r="JRO58" s="51"/>
      <c r="JRP58" s="51"/>
      <c r="JRQ58" s="51"/>
      <c r="JRR58" s="51"/>
      <c r="JRS58" s="51"/>
      <c r="JRT58" s="51"/>
      <c r="JRU58" s="20"/>
      <c r="JRV58" s="53"/>
      <c r="JRW58" s="51"/>
      <c r="JRX58" s="51"/>
      <c r="JRY58" s="51"/>
      <c r="JRZ58" s="51"/>
      <c r="JSA58" s="51"/>
      <c r="JSB58" s="51"/>
      <c r="JSC58" s="20"/>
      <c r="JSD58" s="53"/>
      <c r="JSE58" s="51"/>
      <c r="JSF58" s="51"/>
      <c r="JSG58" s="51"/>
      <c r="JSH58" s="51"/>
      <c r="JSI58" s="51"/>
      <c r="JSJ58" s="51"/>
      <c r="JSK58" s="20"/>
      <c r="JSL58" s="53"/>
      <c r="JSM58" s="51"/>
      <c r="JSN58" s="51"/>
      <c r="JSO58" s="51"/>
      <c r="JSP58" s="51"/>
      <c r="JSQ58" s="51"/>
      <c r="JSR58" s="51"/>
      <c r="JSS58" s="20"/>
      <c r="JST58" s="53"/>
      <c r="JSU58" s="51"/>
      <c r="JSV58" s="51"/>
      <c r="JSW58" s="51"/>
      <c r="JSX58" s="51"/>
      <c r="JSY58" s="51"/>
      <c r="JSZ58" s="51"/>
      <c r="JTA58" s="20"/>
      <c r="JTB58" s="53"/>
      <c r="JTC58" s="51"/>
      <c r="JTD58" s="51"/>
      <c r="JTE58" s="51"/>
      <c r="JTF58" s="51"/>
      <c r="JTG58" s="51"/>
      <c r="JTH58" s="51"/>
      <c r="JTI58" s="20"/>
      <c r="JTJ58" s="53"/>
      <c r="JTK58" s="51"/>
      <c r="JTL58" s="51"/>
      <c r="JTM58" s="51"/>
      <c r="JTN58" s="51"/>
      <c r="JTO58" s="51"/>
      <c r="JTP58" s="51"/>
      <c r="JTQ58" s="20"/>
      <c r="JTR58" s="53"/>
      <c r="JTS58" s="51"/>
      <c r="JTT58" s="51"/>
      <c r="JTU58" s="51"/>
      <c r="JTV58" s="51"/>
      <c r="JTW58" s="51"/>
      <c r="JTX58" s="51"/>
      <c r="JTY58" s="20"/>
      <c r="JTZ58" s="53"/>
      <c r="JUA58" s="51"/>
      <c r="JUB58" s="51"/>
      <c r="JUC58" s="51"/>
      <c r="JUD58" s="51"/>
      <c r="JUE58" s="51"/>
      <c r="JUF58" s="51"/>
      <c r="JUG58" s="20"/>
      <c r="JUH58" s="53"/>
      <c r="JUI58" s="51"/>
      <c r="JUJ58" s="51"/>
      <c r="JUK58" s="51"/>
      <c r="JUL58" s="51"/>
      <c r="JUM58" s="51"/>
      <c r="JUN58" s="51"/>
      <c r="JUO58" s="20"/>
      <c r="JUP58" s="53"/>
      <c r="JUQ58" s="51"/>
      <c r="JUR58" s="51"/>
      <c r="JUS58" s="51"/>
      <c r="JUT58" s="51"/>
      <c r="JUU58" s="51"/>
      <c r="JUV58" s="51"/>
      <c r="JUW58" s="20"/>
      <c r="JUX58" s="53"/>
      <c r="JUY58" s="51"/>
      <c r="JUZ58" s="51"/>
      <c r="JVA58" s="51"/>
      <c r="JVB58" s="51"/>
      <c r="JVC58" s="51"/>
      <c r="JVD58" s="51"/>
      <c r="JVE58" s="20"/>
      <c r="JVF58" s="53"/>
      <c r="JVG58" s="51"/>
      <c r="JVH58" s="51"/>
      <c r="JVI58" s="51"/>
      <c r="JVJ58" s="51"/>
      <c r="JVK58" s="51"/>
      <c r="JVL58" s="51"/>
      <c r="JVM58" s="20"/>
      <c r="JVN58" s="53"/>
      <c r="JVO58" s="51"/>
      <c r="JVP58" s="51"/>
      <c r="JVQ58" s="51"/>
      <c r="JVR58" s="51"/>
      <c r="JVS58" s="51"/>
      <c r="JVT58" s="51"/>
      <c r="JVU58" s="20"/>
      <c r="JVV58" s="53"/>
      <c r="JVW58" s="51"/>
      <c r="JVX58" s="51"/>
      <c r="JVY58" s="51"/>
      <c r="JVZ58" s="51"/>
      <c r="JWA58" s="51"/>
      <c r="JWB58" s="51"/>
      <c r="JWC58" s="20"/>
      <c r="JWD58" s="53"/>
      <c r="JWE58" s="51"/>
      <c r="JWF58" s="51"/>
      <c r="JWG58" s="51"/>
      <c r="JWH58" s="51"/>
      <c r="JWI58" s="51"/>
      <c r="JWJ58" s="51"/>
      <c r="JWK58" s="20"/>
      <c r="JWL58" s="53"/>
      <c r="JWM58" s="51"/>
      <c r="JWN58" s="51"/>
      <c r="JWO58" s="51"/>
      <c r="JWP58" s="51"/>
      <c r="JWQ58" s="51"/>
      <c r="JWR58" s="51"/>
      <c r="JWS58" s="20"/>
      <c r="JWT58" s="53"/>
      <c r="JWU58" s="51"/>
      <c r="JWV58" s="51"/>
      <c r="JWW58" s="51"/>
      <c r="JWX58" s="51"/>
      <c r="JWY58" s="51"/>
      <c r="JWZ58" s="51"/>
      <c r="JXA58" s="20"/>
      <c r="JXB58" s="53"/>
      <c r="JXC58" s="51"/>
      <c r="JXD58" s="51"/>
      <c r="JXE58" s="51"/>
      <c r="JXF58" s="51"/>
      <c r="JXG58" s="51"/>
      <c r="JXH58" s="51"/>
      <c r="JXI58" s="20"/>
      <c r="JXJ58" s="53"/>
      <c r="JXK58" s="51"/>
      <c r="JXL58" s="51"/>
      <c r="JXM58" s="51"/>
      <c r="JXN58" s="51"/>
      <c r="JXO58" s="51"/>
      <c r="JXP58" s="51"/>
      <c r="JXQ58" s="20"/>
      <c r="JXR58" s="53"/>
      <c r="JXS58" s="51"/>
      <c r="JXT58" s="51"/>
      <c r="JXU58" s="51"/>
      <c r="JXV58" s="51"/>
      <c r="JXW58" s="51"/>
      <c r="JXX58" s="51"/>
      <c r="JXY58" s="20"/>
      <c r="JXZ58" s="53"/>
      <c r="JYA58" s="51"/>
      <c r="JYB58" s="51"/>
      <c r="JYC58" s="51"/>
      <c r="JYD58" s="51"/>
      <c r="JYE58" s="51"/>
      <c r="JYF58" s="51"/>
      <c r="JYG58" s="20"/>
      <c r="JYH58" s="53"/>
      <c r="JYI58" s="51"/>
      <c r="JYJ58" s="51"/>
      <c r="JYK58" s="51"/>
      <c r="JYL58" s="51"/>
      <c r="JYM58" s="51"/>
      <c r="JYN58" s="51"/>
      <c r="JYO58" s="20"/>
      <c r="JYP58" s="53"/>
      <c r="JYQ58" s="51"/>
      <c r="JYR58" s="51"/>
      <c r="JYS58" s="51"/>
      <c r="JYT58" s="51"/>
      <c r="JYU58" s="51"/>
      <c r="JYV58" s="51"/>
      <c r="JYW58" s="20"/>
      <c r="JYX58" s="53"/>
      <c r="JYY58" s="51"/>
      <c r="JYZ58" s="51"/>
      <c r="JZA58" s="51"/>
      <c r="JZB58" s="51"/>
      <c r="JZC58" s="51"/>
      <c r="JZD58" s="51"/>
      <c r="JZE58" s="20"/>
      <c r="JZF58" s="53"/>
      <c r="JZG58" s="51"/>
      <c r="JZH58" s="51"/>
      <c r="JZI58" s="51"/>
      <c r="JZJ58" s="51"/>
      <c r="JZK58" s="51"/>
      <c r="JZL58" s="51"/>
      <c r="JZM58" s="20"/>
      <c r="JZN58" s="53"/>
      <c r="JZO58" s="51"/>
      <c r="JZP58" s="51"/>
      <c r="JZQ58" s="51"/>
      <c r="JZR58" s="51"/>
      <c r="JZS58" s="51"/>
      <c r="JZT58" s="51"/>
      <c r="JZU58" s="20"/>
      <c r="JZV58" s="53"/>
      <c r="JZW58" s="51"/>
      <c r="JZX58" s="51"/>
      <c r="JZY58" s="51"/>
      <c r="JZZ58" s="51"/>
      <c r="KAA58" s="51"/>
      <c r="KAB58" s="51"/>
      <c r="KAC58" s="20"/>
      <c r="KAD58" s="53"/>
      <c r="KAE58" s="51"/>
      <c r="KAF58" s="51"/>
      <c r="KAG58" s="51"/>
      <c r="KAH58" s="51"/>
      <c r="KAI58" s="51"/>
      <c r="KAJ58" s="51"/>
      <c r="KAK58" s="20"/>
      <c r="KAL58" s="53"/>
      <c r="KAM58" s="51"/>
      <c r="KAN58" s="51"/>
      <c r="KAO58" s="51"/>
      <c r="KAP58" s="51"/>
      <c r="KAQ58" s="51"/>
      <c r="KAR58" s="51"/>
      <c r="KAS58" s="20"/>
      <c r="KAT58" s="53"/>
      <c r="KAU58" s="51"/>
      <c r="KAV58" s="51"/>
      <c r="KAW58" s="51"/>
      <c r="KAX58" s="51"/>
      <c r="KAY58" s="51"/>
      <c r="KAZ58" s="51"/>
      <c r="KBA58" s="20"/>
      <c r="KBB58" s="53"/>
      <c r="KBC58" s="51"/>
      <c r="KBD58" s="51"/>
      <c r="KBE58" s="51"/>
      <c r="KBF58" s="51"/>
      <c r="KBG58" s="51"/>
      <c r="KBH58" s="51"/>
      <c r="KBI58" s="20"/>
      <c r="KBJ58" s="53"/>
      <c r="KBK58" s="51"/>
      <c r="KBL58" s="51"/>
      <c r="KBM58" s="51"/>
      <c r="KBN58" s="51"/>
      <c r="KBO58" s="51"/>
      <c r="KBP58" s="51"/>
      <c r="KBQ58" s="20"/>
      <c r="KBR58" s="53"/>
      <c r="KBS58" s="51"/>
      <c r="KBT58" s="51"/>
      <c r="KBU58" s="51"/>
      <c r="KBV58" s="51"/>
      <c r="KBW58" s="51"/>
      <c r="KBX58" s="51"/>
      <c r="KBY58" s="20"/>
      <c r="KBZ58" s="53"/>
      <c r="KCA58" s="51"/>
      <c r="KCB58" s="51"/>
      <c r="KCC58" s="51"/>
      <c r="KCD58" s="51"/>
      <c r="KCE58" s="51"/>
      <c r="KCF58" s="51"/>
      <c r="KCG58" s="20"/>
      <c r="KCH58" s="53"/>
      <c r="KCI58" s="51"/>
      <c r="KCJ58" s="51"/>
      <c r="KCK58" s="51"/>
      <c r="KCL58" s="51"/>
      <c r="KCM58" s="51"/>
      <c r="KCN58" s="51"/>
      <c r="KCO58" s="20"/>
      <c r="KCP58" s="53"/>
      <c r="KCQ58" s="51"/>
      <c r="KCR58" s="51"/>
      <c r="KCS58" s="51"/>
      <c r="KCT58" s="51"/>
      <c r="KCU58" s="51"/>
      <c r="KCV58" s="51"/>
      <c r="KCW58" s="20"/>
      <c r="KCX58" s="53"/>
      <c r="KCY58" s="51"/>
      <c r="KCZ58" s="51"/>
      <c r="KDA58" s="51"/>
      <c r="KDB58" s="51"/>
      <c r="KDC58" s="51"/>
      <c r="KDD58" s="51"/>
      <c r="KDE58" s="20"/>
      <c r="KDF58" s="53"/>
      <c r="KDG58" s="51"/>
      <c r="KDH58" s="51"/>
      <c r="KDI58" s="51"/>
      <c r="KDJ58" s="51"/>
      <c r="KDK58" s="51"/>
      <c r="KDL58" s="51"/>
      <c r="KDM58" s="20"/>
      <c r="KDN58" s="53"/>
      <c r="KDO58" s="51"/>
      <c r="KDP58" s="51"/>
      <c r="KDQ58" s="51"/>
      <c r="KDR58" s="51"/>
      <c r="KDS58" s="51"/>
      <c r="KDT58" s="51"/>
      <c r="KDU58" s="20"/>
      <c r="KDV58" s="53"/>
      <c r="KDW58" s="51"/>
      <c r="KDX58" s="51"/>
      <c r="KDY58" s="51"/>
      <c r="KDZ58" s="51"/>
      <c r="KEA58" s="51"/>
      <c r="KEB58" s="51"/>
      <c r="KEC58" s="20"/>
      <c r="KED58" s="53"/>
      <c r="KEE58" s="51"/>
      <c r="KEF58" s="51"/>
      <c r="KEG58" s="51"/>
      <c r="KEH58" s="51"/>
      <c r="KEI58" s="51"/>
      <c r="KEJ58" s="51"/>
      <c r="KEK58" s="20"/>
      <c r="KEL58" s="53"/>
      <c r="KEM58" s="51"/>
      <c r="KEN58" s="51"/>
      <c r="KEO58" s="51"/>
      <c r="KEP58" s="51"/>
      <c r="KEQ58" s="51"/>
      <c r="KER58" s="51"/>
      <c r="KES58" s="20"/>
      <c r="KET58" s="53"/>
      <c r="KEU58" s="51"/>
      <c r="KEV58" s="51"/>
      <c r="KEW58" s="51"/>
      <c r="KEX58" s="51"/>
      <c r="KEY58" s="51"/>
      <c r="KEZ58" s="51"/>
      <c r="KFA58" s="20"/>
      <c r="KFB58" s="53"/>
      <c r="KFC58" s="51"/>
      <c r="KFD58" s="51"/>
      <c r="KFE58" s="51"/>
      <c r="KFF58" s="51"/>
      <c r="KFG58" s="51"/>
      <c r="KFH58" s="51"/>
      <c r="KFI58" s="20"/>
      <c r="KFJ58" s="53"/>
      <c r="KFK58" s="51"/>
      <c r="KFL58" s="51"/>
      <c r="KFM58" s="51"/>
      <c r="KFN58" s="51"/>
      <c r="KFO58" s="51"/>
      <c r="KFP58" s="51"/>
      <c r="KFQ58" s="20"/>
      <c r="KFR58" s="53"/>
      <c r="KFS58" s="51"/>
      <c r="KFT58" s="51"/>
      <c r="KFU58" s="51"/>
      <c r="KFV58" s="51"/>
      <c r="KFW58" s="51"/>
      <c r="KFX58" s="51"/>
      <c r="KFY58" s="20"/>
      <c r="KFZ58" s="53"/>
      <c r="KGA58" s="51"/>
      <c r="KGB58" s="51"/>
      <c r="KGC58" s="51"/>
      <c r="KGD58" s="51"/>
      <c r="KGE58" s="51"/>
      <c r="KGF58" s="51"/>
      <c r="KGG58" s="20"/>
      <c r="KGH58" s="53"/>
      <c r="KGI58" s="51"/>
      <c r="KGJ58" s="51"/>
      <c r="KGK58" s="51"/>
      <c r="KGL58" s="51"/>
      <c r="KGM58" s="51"/>
      <c r="KGN58" s="51"/>
      <c r="KGO58" s="20"/>
      <c r="KGP58" s="53"/>
      <c r="KGQ58" s="51"/>
      <c r="KGR58" s="51"/>
      <c r="KGS58" s="51"/>
      <c r="KGT58" s="51"/>
      <c r="KGU58" s="51"/>
      <c r="KGV58" s="51"/>
      <c r="KGW58" s="20"/>
      <c r="KGX58" s="53"/>
      <c r="KGY58" s="51"/>
      <c r="KGZ58" s="51"/>
      <c r="KHA58" s="51"/>
      <c r="KHB58" s="51"/>
      <c r="KHC58" s="51"/>
      <c r="KHD58" s="51"/>
      <c r="KHE58" s="20"/>
      <c r="KHF58" s="53"/>
      <c r="KHG58" s="51"/>
      <c r="KHH58" s="51"/>
      <c r="KHI58" s="51"/>
      <c r="KHJ58" s="51"/>
      <c r="KHK58" s="51"/>
      <c r="KHL58" s="51"/>
      <c r="KHM58" s="20"/>
      <c r="KHN58" s="53"/>
      <c r="KHO58" s="51"/>
      <c r="KHP58" s="51"/>
      <c r="KHQ58" s="51"/>
      <c r="KHR58" s="51"/>
      <c r="KHS58" s="51"/>
      <c r="KHT58" s="51"/>
      <c r="KHU58" s="20"/>
      <c r="KHV58" s="53"/>
      <c r="KHW58" s="51"/>
      <c r="KHX58" s="51"/>
      <c r="KHY58" s="51"/>
      <c r="KHZ58" s="51"/>
      <c r="KIA58" s="51"/>
      <c r="KIB58" s="51"/>
      <c r="KIC58" s="20"/>
      <c r="KID58" s="53"/>
      <c r="KIE58" s="51"/>
      <c r="KIF58" s="51"/>
      <c r="KIG58" s="51"/>
      <c r="KIH58" s="51"/>
      <c r="KII58" s="51"/>
      <c r="KIJ58" s="51"/>
      <c r="KIK58" s="20"/>
      <c r="KIL58" s="53"/>
      <c r="KIM58" s="51"/>
      <c r="KIN58" s="51"/>
      <c r="KIO58" s="51"/>
      <c r="KIP58" s="51"/>
      <c r="KIQ58" s="51"/>
      <c r="KIR58" s="51"/>
      <c r="KIS58" s="20"/>
      <c r="KIT58" s="53"/>
      <c r="KIU58" s="51"/>
      <c r="KIV58" s="51"/>
      <c r="KIW58" s="51"/>
      <c r="KIX58" s="51"/>
      <c r="KIY58" s="51"/>
      <c r="KIZ58" s="51"/>
      <c r="KJA58" s="20"/>
      <c r="KJB58" s="53"/>
      <c r="KJC58" s="51"/>
      <c r="KJD58" s="51"/>
      <c r="KJE58" s="51"/>
      <c r="KJF58" s="51"/>
      <c r="KJG58" s="51"/>
      <c r="KJH58" s="51"/>
      <c r="KJI58" s="20"/>
      <c r="KJJ58" s="53"/>
      <c r="KJK58" s="51"/>
      <c r="KJL58" s="51"/>
      <c r="KJM58" s="51"/>
      <c r="KJN58" s="51"/>
      <c r="KJO58" s="51"/>
      <c r="KJP58" s="51"/>
      <c r="KJQ58" s="20"/>
      <c r="KJR58" s="53"/>
      <c r="KJS58" s="51"/>
      <c r="KJT58" s="51"/>
      <c r="KJU58" s="51"/>
      <c r="KJV58" s="51"/>
      <c r="KJW58" s="51"/>
      <c r="KJX58" s="51"/>
      <c r="KJY58" s="20"/>
      <c r="KJZ58" s="53"/>
      <c r="KKA58" s="51"/>
      <c r="KKB58" s="51"/>
      <c r="KKC58" s="51"/>
      <c r="KKD58" s="51"/>
      <c r="KKE58" s="51"/>
      <c r="KKF58" s="51"/>
      <c r="KKG58" s="20"/>
      <c r="KKH58" s="53"/>
      <c r="KKI58" s="51"/>
      <c r="KKJ58" s="51"/>
      <c r="KKK58" s="51"/>
      <c r="KKL58" s="51"/>
      <c r="KKM58" s="51"/>
      <c r="KKN58" s="51"/>
      <c r="KKO58" s="20"/>
      <c r="KKP58" s="53"/>
      <c r="KKQ58" s="51"/>
      <c r="KKR58" s="51"/>
      <c r="KKS58" s="51"/>
      <c r="KKT58" s="51"/>
      <c r="KKU58" s="51"/>
      <c r="KKV58" s="51"/>
      <c r="KKW58" s="20"/>
      <c r="KKX58" s="53"/>
      <c r="KKY58" s="51"/>
      <c r="KKZ58" s="51"/>
      <c r="KLA58" s="51"/>
      <c r="KLB58" s="51"/>
      <c r="KLC58" s="51"/>
      <c r="KLD58" s="51"/>
      <c r="KLE58" s="20"/>
      <c r="KLF58" s="53"/>
      <c r="KLG58" s="51"/>
      <c r="KLH58" s="51"/>
      <c r="KLI58" s="51"/>
      <c r="KLJ58" s="51"/>
      <c r="KLK58" s="51"/>
      <c r="KLL58" s="51"/>
      <c r="KLM58" s="20"/>
      <c r="KLN58" s="53"/>
      <c r="KLO58" s="51"/>
      <c r="KLP58" s="51"/>
      <c r="KLQ58" s="51"/>
      <c r="KLR58" s="51"/>
      <c r="KLS58" s="51"/>
      <c r="KLT58" s="51"/>
      <c r="KLU58" s="20"/>
      <c r="KLV58" s="53"/>
      <c r="KLW58" s="51"/>
      <c r="KLX58" s="51"/>
      <c r="KLY58" s="51"/>
      <c r="KLZ58" s="51"/>
      <c r="KMA58" s="51"/>
      <c r="KMB58" s="51"/>
      <c r="KMC58" s="20"/>
      <c r="KMD58" s="53"/>
      <c r="KME58" s="51"/>
      <c r="KMF58" s="51"/>
      <c r="KMG58" s="51"/>
      <c r="KMH58" s="51"/>
      <c r="KMI58" s="51"/>
      <c r="KMJ58" s="51"/>
      <c r="KMK58" s="20"/>
      <c r="KML58" s="53"/>
      <c r="KMM58" s="51"/>
      <c r="KMN58" s="51"/>
      <c r="KMO58" s="51"/>
      <c r="KMP58" s="51"/>
      <c r="KMQ58" s="51"/>
      <c r="KMR58" s="51"/>
      <c r="KMS58" s="20"/>
      <c r="KMT58" s="53"/>
      <c r="KMU58" s="51"/>
      <c r="KMV58" s="51"/>
      <c r="KMW58" s="51"/>
      <c r="KMX58" s="51"/>
      <c r="KMY58" s="51"/>
      <c r="KMZ58" s="51"/>
      <c r="KNA58" s="20"/>
      <c r="KNB58" s="53"/>
      <c r="KNC58" s="51"/>
      <c r="KND58" s="51"/>
      <c r="KNE58" s="51"/>
      <c r="KNF58" s="51"/>
      <c r="KNG58" s="51"/>
      <c r="KNH58" s="51"/>
      <c r="KNI58" s="20"/>
      <c r="KNJ58" s="53"/>
      <c r="KNK58" s="51"/>
      <c r="KNL58" s="51"/>
      <c r="KNM58" s="51"/>
      <c r="KNN58" s="51"/>
      <c r="KNO58" s="51"/>
      <c r="KNP58" s="51"/>
      <c r="KNQ58" s="20"/>
      <c r="KNR58" s="53"/>
      <c r="KNS58" s="51"/>
      <c r="KNT58" s="51"/>
      <c r="KNU58" s="51"/>
      <c r="KNV58" s="51"/>
      <c r="KNW58" s="51"/>
      <c r="KNX58" s="51"/>
      <c r="KNY58" s="20"/>
      <c r="KNZ58" s="53"/>
      <c r="KOA58" s="51"/>
      <c r="KOB58" s="51"/>
      <c r="KOC58" s="51"/>
      <c r="KOD58" s="51"/>
      <c r="KOE58" s="51"/>
      <c r="KOF58" s="51"/>
      <c r="KOG58" s="20"/>
      <c r="KOH58" s="53"/>
      <c r="KOI58" s="51"/>
      <c r="KOJ58" s="51"/>
      <c r="KOK58" s="51"/>
      <c r="KOL58" s="51"/>
      <c r="KOM58" s="51"/>
      <c r="KON58" s="51"/>
      <c r="KOO58" s="20"/>
      <c r="KOP58" s="53"/>
      <c r="KOQ58" s="51"/>
      <c r="KOR58" s="51"/>
      <c r="KOS58" s="51"/>
      <c r="KOT58" s="51"/>
      <c r="KOU58" s="51"/>
      <c r="KOV58" s="51"/>
      <c r="KOW58" s="20"/>
      <c r="KOX58" s="53"/>
      <c r="KOY58" s="51"/>
      <c r="KOZ58" s="51"/>
      <c r="KPA58" s="51"/>
      <c r="KPB58" s="51"/>
      <c r="KPC58" s="51"/>
      <c r="KPD58" s="51"/>
      <c r="KPE58" s="20"/>
      <c r="KPF58" s="53"/>
      <c r="KPG58" s="51"/>
      <c r="KPH58" s="51"/>
      <c r="KPI58" s="51"/>
      <c r="KPJ58" s="51"/>
      <c r="KPK58" s="51"/>
      <c r="KPL58" s="51"/>
      <c r="KPM58" s="20"/>
      <c r="KPN58" s="53"/>
      <c r="KPO58" s="51"/>
      <c r="KPP58" s="51"/>
      <c r="KPQ58" s="51"/>
      <c r="KPR58" s="51"/>
      <c r="KPS58" s="51"/>
      <c r="KPT58" s="51"/>
      <c r="KPU58" s="20"/>
      <c r="KPV58" s="53"/>
      <c r="KPW58" s="51"/>
      <c r="KPX58" s="51"/>
      <c r="KPY58" s="51"/>
      <c r="KPZ58" s="51"/>
      <c r="KQA58" s="51"/>
      <c r="KQB58" s="51"/>
      <c r="KQC58" s="20"/>
      <c r="KQD58" s="53"/>
      <c r="KQE58" s="51"/>
      <c r="KQF58" s="51"/>
      <c r="KQG58" s="51"/>
      <c r="KQH58" s="51"/>
      <c r="KQI58" s="51"/>
      <c r="KQJ58" s="51"/>
      <c r="KQK58" s="20"/>
      <c r="KQL58" s="53"/>
      <c r="KQM58" s="51"/>
      <c r="KQN58" s="51"/>
      <c r="KQO58" s="51"/>
      <c r="KQP58" s="51"/>
      <c r="KQQ58" s="51"/>
      <c r="KQR58" s="51"/>
      <c r="KQS58" s="20"/>
      <c r="KQT58" s="53"/>
      <c r="KQU58" s="51"/>
      <c r="KQV58" s="51"/>
      <c r="KQW58" s="51"/>
      <c r="KQX58" s="51"/>
      <c r="KQY58" s="51"/>
      <c r="KQZ58" s="51"/>
      <c r="KRA58" s="20"/>
      <c r="KRB58" s="53"/>
      <c r="KRC58" s="51"/>
      <c r="KRD58" s="51"/>
      <c r="KRE58" s="51"/>
      <c r="KRF58" s="51"/>
      <c r="KRG58" s="51"/>
      <c r="KRH58" s="51"/>
      <c r="KRI58" s="20"/>
      <c r="KRJ58" s="53"/>
      <c r="KRK58" s="51"/>
      <c r="KRL58" s="51"/>
      <c r="KRM58" s="51"/>
      <c r="KRN58" s="51"/>
      <c r="KRO58" s="51"/>
      <c r="KRP58" s="51"/>
      <c r="KRQ58" s="20"/>
      <c r="KRR58" s="53"/>
      <c r="KRS58" s="51"/>
      <c r="KRT58" s="51"/>
      <c r="KRU58" s="51"/>
      <c r="KRV58" s="51"/>
      <c r="KRW58" s="51"/>
      <c r="KRX58" s="51"/>
      <c r="KRY58" s="20"/>
      <c r="KRZ58" s="53"/>
      <c r="KSA58" s="51"/>
      <c r="KSB58" s="51"/>
      <c r="KSC58" s="51"/>
      <c r="KSD58" s="51"/>
      <c r="KSE58" s="51"/>
      <c r="KSF58" s="51"/>
      <c r="KSG58" s="20"/>
      <c r="KSH58" s="53"/>
      <c r="KSI58" s="51"/>
      <c r="KSJ58" s="51"/>
      <c r="KSK58" s="51"/>
      <c r="KSL58" s="51"/>
      <c r="KSM58" s="51"/>
      <c r="KSN58" s="51"/>
      <c r="KSO58" s="20"/>
      <c r="KSP58" s="53"/>
      <c r="KSQ58" s="51"/>
      <c r="KSR58" s="51"/>
      <c r="KSS58" s="51"/>
      <c r="KST58" s="51"/>
      <c r="KSU58" s="51"/>
      <c r="KSV58" s="51"/>
      <c r="KSW58" s="20"/>
      <c r="KSX58" s="53"/>
      <c r="KSY58" s="51"/>
      <c r="KSZ58" s="51"/>
      <c r="KTA58" s="51"/>
      <c r="KTB58" s="51"/>
      <c r="KTC58" s="51"/>
      <c r="KTD58" s="51"/>
      <c r="KTE58" s="20"/>
      <c r="KTF58" s="53"/>
      <c r="KTG58" s="51"/>
      <c r="KTH58" s="51"/>
      <c r="KTI58" s="51"/>
      <c r="KTJ58" s="51"/>
      <c r="KTK58" s="51"/>
      <c r="KTL58" s="51"/>
      <c r="KTM58" s="20"/>
      <c r="KTN58" s="53"/>
      <c r="KTO58" s="51"/>
      <c r="KTP58" s="51"/>
      <c r="KTQ58" s="51"/>
      <c r="KTR58" s="51"/>
      <c r="KTS58" s="51"/>
      <c r="KTT58" s="51"/>
      <c r="KTU58" s="20"/>
      <c r="KTV58" s="53"/>
      <c r="KTW58" s="51"/>
      <c r="KTX58" s="51"/>
      <c r="KTY58" s="51"/>
      <c r="KTZ58" s="51"/>
      <c r="KUA58" s="51"/>
      <c r="KUB58" s="51"/>
      <c r="KUC58" s="20"/>
      <c r="KUD58" s="53"/>
      <c r="KUE58" s="51"/>
      <c r="KUF58" s="51"/>
      <c r="KUG58" s="51"/>
      <c r="KUH58" s="51"/>
      <c r="KUI58" s="51"/>
      <c r="KUJ58" s="51"/>
      <c r="KUK58" s="20"/>
      <c r="KUL58" s="53"/>
      <c r="KUM58" s="51"/>
      <c r="KUN58" s="51"/>
      <c r="KUO58" s="51"/>
      <c r="KUP58" s="51"/>
      <c r="KUQ58" s="51"/>
      <c r="KUR58" s="51"/>
      <c r="KUS58" s="20"/>
      <c r="KUT58" s="53"/>
      <c r="KUU58" s="51"/>
      <c r="KUV58" s="51"/>
      <c r="KUW58" s="51"/>
      <c r="KUX58" s="51"/>
      <c r="KUY58" s="51"/>
      <c r="KUZ58" s="51"/>
      <c r="KVA58" s="20"/>
      <c r="KVB58" s="53"/>
      <c r="KVC58" s="51"/>
      <c r="KVD58" s="51"/>
      <c r="KVE58" s="51"/>
      <c r="KVF58" s="51"/>
      <c r="KVG58" s="51"/>
      <c r="KVH58" s="51"/>
      <c r="KVI58" s="20"/>
      <c r="KVJ58" s="53"/>
      <c r="KVK58" s="51"/>
      <c r="KVL58" s="51"/>
      <c r="KVM58" s="51"/>
      <c r="KVN58" s="51"/>
      <c r="KVO58" s="51"/>
      <c r="KVP58" s="51"/>
      <c r="KVQ58" s="20"/>
      <c r="KVR58" s="53"/>
      <c r="KVS58" s="51"/>
      <c r="KVT58" s="51"/>
      <c r="KVU58" s="51"/>
      <c r="KVV58" s="51"/>
      <c r="KVW58" s="51"/>
      <c r="KVX58" s="51"/>
      <c r="KVY58" s="20"/>
      <c r="KVZ58" s="53"/>
      <c r="KWA58" s="51"/>
      <c r="KWB58" s="51"/>
      <c r="KWC58" s="51"/>
      <c r="KWD58" s="51"/>
      <c r="KWE58" s="51"/>
      <c r="KWF58" s="51"/>
      <c r="KWG58" s="20"/>
      <c r="KWH58" s="53"/>
      <c r="KWI58" s="51"/>
      <c r="KWJ58" s="51"/>
      <c r="KWK58" s="51"/>
      <c r="KWL58" s="51"/>
      <c r="KWM58" s="51"/>
      <c r="KWN58" s="51"/>
      <c r="KWO58" s="20"/>
      <c r="KWP58" s="53"/>
      <c r="KWQ58" s="51"/>
      <c r="KWR58" s="51"/>
      <c r="KWS58" s="51"/>
      <c r="KWT58" s="51"/>
      <c r="KWU58" s="51"/>
      <c r="KWV58" s="51"/>
      <c r="KWW58" s="20"/>
      <c r="KWX58" s="53"/>
      <c r="KWY58" s="51"/>
      <c r="KWZ58" s="51"/>
      <c r="KXA58" s="51"/>
      <c r="KXB58" s="51"/>
      <c r="KXC58" s="51"/>
      <c r="KXD58" s="51"/>
      <c r="KXE58" s="20"/>
      <c r="KXF58" s="53"/>
      <c r="KXG58" s="51"/>
      <c r="KXH58" s="51"/>
      <c r="KXI58" s="51"/>
      <c r="KXJ58" s="51"/>
      <c r="KXK58" s="51"/>
      <c r="KXL58" s="51"/>
      <c r="KXM58" s="20"/>
      <c r="KXN58" s="53"/>
      <c r="KXO58" s="51"/>
      <c r="KXP58" s="51"/>
      <c r="KXQ58" s="51"/>
      <c r="KXR58" s="51"/>
      <c r="KXS58" s="51"/>
      <c r="KXT58" s="51"/>
      <c r="KXU58" s="20"/>
      <c r="KXV58" s="53"/>
      <c r="KXW58" s="51"/>
      <c r="KXX58" s="51"/>
      <c r="KXY58" s="51"/>
      <c r="KXZ58" s="51"/>
      <c r="KYA58" s="51"/>
      <c r="KYB58" s="51"/>
      <c r="KYC58" s="20"/>
      <c r="KYD58" s="53"/>
      <c r="KYE58" s="51"/>
      <c r="KYF58" s="51"/>
      <c r="KYG58" s="51"/>
      <c r="KYH58" s="51"/>
      <c r="KYI58" s="51"/>
      <c r="KYJ58" s="51"/>
      <c r="KYK58" s="20"/>
      <c r="KYL58" s="53"/>
      <c r="KYM58" s="51"/>
      <c r="KYN58" s="51"/>
      <c r="KYO58" s="51"/>
      <c r="KYP58" s="51"/>
      <c r="KYQ58" s="51"/>
      <c r="KYR58" s="51"/>
      <c r="KYS58" s="20"/>
      <c r="KYT58" s="53"/>
      <c r="KYU58" s="51"/>
      <c r="KYV58" s="51"/>
      <c r="KYW58" s="51"/>
      <c r="KYX58" s="51"/>
      <c r="KYY58" s="51"/>
      <c r="KYZ58" s="51"/>
      <c r="KZA58" s="20"/>
      <c r="KZB58" s="53"/>
      <c r="KZC58" s="51"/>
      <c r="KZD58" s="51"/>
      <c r="KZE58" s="51"/>
      <c r="KZF58" s="51"/>
      <c r="KZG58" s="51"/>
      <c r="KZH58" s="51"/>
      <c r="KZI58" s="20"/>
      <c r="KZJ58" s="53"/>
      <c r="KZK58" s="51"/>
      <c r="KZL58" s="51"/>
      <c r="KZM58" s="51"/>
      <c r="KZN58" s="51"/>
      <c r="KZO58" s="51"/>
      <c r="KZP58" s="51"/>
      <c r="KZQ58" s="20"/>
      <c r="KZR58" s="53"/>
      <c r="KZS58" s="51"/>
      <c r="KZT58" s="51"/>
      <c r="KZU58" s="51"/>
      <c r="KZV58" s="51"/>
      <c r="KZW58" s="51"/>
      <c r="KZX58" s="51"/>
      <c r="KZY58" s="20"/>
      <c r="KZZ58" s="53"/>
      <c r="LAA58" s="51"/>
      <c r="LAB58" s="51"/>
      <c r="LAC58" s="51"/>
      <c r="LAD58" s="51"/>
      <c r="LAE58" s="51"/>
      <c r="LAF58" s="51"/>
      <c r="LAG58" s="20"/>
      <c r="LAH58" s="53"/>
      <c r="LAI58" s="51"/>
      <c r="LAJ58" s="51"/>
      <c r="LAK58" s="51"/>
      <c r="LAL58" s="51"/>
      <c r="LAM58" s="51"/>
      <c r="LAN58" s="51"/>
      <c r="LAO58" s="20"/>
      <c r="LAP58" s="53"/>
      <c r="LAQ58" s="51"/>
      <c r="LAR58" s="51"/>
      <c r="LAS58" s="51"/>
      <c r="LAT58" s="51"/>
      <c r="LAU58" s="51"/>
      <c r="LAV58" s="51"/>
      <c r="LAW58" s="20"/>
      <c r="LAX58" s="53"/>
      <c r="LAY58" s="51"/>
      <c r="LAZ58" s="51"/>
      <c r="LBA58" s="51"/>
      <c r="LBB58" s="51"/>
      <c r="LBC58" s="51"/>
      <c r="LBD58" s="51"/>
      <c r="LBE58" s="20"/>
      <c r="LBF58" s="53"/>
      <c r="LBG58" s="51"/>
      <c r="LBH58" s="51"/>
      <c r="LBI58" s="51"/>
      <c r="LBJ58" s="51"/>
      <c r="LBK58" s="51"/>
      <c r="LBL58" s="51"/>
      <c r="LBM58" s="20"/>
      <c r="LBN58" s="53"/>
      <c r="LBO58" s="51"/>
      <c r="LBP58" s="51"/>
      <c r="LBQ58" s="51"/>
      <c r="LBR58" s="51"/>
      <c r="LBS58" s="51"/>
      <c r="LBT58" s="51"/>
      <c r="LBU58" s="20"/>
      <c r="LBV58" s="53"/>
      <c r="LBW58" s="51"/>
      <c r="LBX58" s="51"/>
      <c r="LBY58" s="51"/>
      <c r="LBZ58" s="51"/>
      <c r="LCA58" s="51"/>
      <c r="LCB58" s="51"/>
      <c r="LCC58" s="20"/>
      <c r="LCD58" s="53"/>
      <c r="LCE58" s="51"/>
      <c r="LCF58" s="51"/>
      <c r="LCG58" s="51"/>
      <c r="LCH58" s="51"/>
      <c r="LCI58" s="51"/>
      <c r="LCJ58" s="51"/>
      <c r="LCK58" s="20"/>
      <c r="LCL58" s="53"/>
      <c r="LCM58" s="51"/>
      <c r="LCN58" s="51"/>
      <c r="LCO58" s="51"/>
      <c r="LCP58" s="51"/>
      <c r="LCQ58" s="51"/>
      <c r="LCR58" s="51"/>
      <c r="LCS58" s="20"/>
      <c r="LCT58" s="53"/>
      <c r="LCU58" s="51"/>
      <c r="LCV58" s="51"/>
      <c r="LCW58" s="51"/>
      <c r="LCX58" s="51"/>
      <c r="LCY58" s="51"/>
      <c r="LCZ58" s="51"/>
      <c r="LDA58" s="20"/>
      <c r="LDB58" s="53"/>
      <c r="LDC58" s="51"/>
      <c r="LDD58" s="51"/>
      <c r="LDE58" s="51"/>
      <c r="LDF58" s="51"/>
      <c r="LDG58" s="51"/>
      <c r="LDH58" s="51"/>
      <c r="LDI58" s="20"/>
      <c r="LDJ58" s="53"/>
      <c r="LDK58" s="51"/>
      <c r="LDL58" s="51"/>
      <c r="LDM58" s="51"/>
      <c r="LDN58" s="51"/>
      <c r="LDO58" s="51"/>
      <c r="LDP58" s="51"/>
      <c r="LDQ58" s="20"/>
      <c r="LDR58" s="53"/>
      <c r="LDS58" s="51"/>
      <c r="LDT58" s="51"/>
      <c r="LDU58" s="51"/>
      <c r="LDV58" s="51"/>
      <c r="LDW58" s="51"/>
      <c r="LDX58" s="51"/>
      <c r="LDY58" s="20"/>
      <c r="LDZ58" s="53"/>
      <c r="LEA58" s="51"/>
      <c r="LEB58" s="51"/>
      <c r="LEC58" s="51"/>
      <c r="LED58" s="51"/>
      <c r="LEE58" s="51"/>
      <c r="LEF58" s="51"/>
      <c r="LEG58" s="20"/>
      <c r="LEH58" s="53"/>
      <c r="LEI58" s="51"/>
      <c r="LEJ58" s="51"/>
      <c r="LEK58" s="51"/>
      <c r="LEL58" s="51"/>
      <c r="LEM58" s="51"/>
      <c r="LEN58" s="51"/>
      <c r="LEO58" s="20"/>
      <c r="LEP58" s="53"/>
      <c r="LEQ58" s="51"/>
      <c r="LER58" s="51"/>
      <c r="LES58" s="51"/>
      <c r="LET58" s="51"/>
      <c r="LEU58" s="51"/>
      <c r="LEV58" s="51"/>
      <c r="LEW58" s="20"/>
      <c r="LEX58" s="53"/>
      <c r="LEY58" s="51"/>
      <c r="LEZ58" s="51"/>
      <c r="LFA58" s="51"/>
      <c r="LFB58" s="51"/>
      <c r="LFC58" s="51"/>
      <c r="LFD58" s="51"/>
      <c r="LFE58" s="20"/>
      <c r="LFF58" s="53"/>
      <c r="LFG58" s="51"/>
      <c r="LFH58" s="51"/>
      <c r="LFI58" s="51"/>
      <c r="LFJ58" s="51"/>
      <c r="LFK58" s="51"/>
      <c r="LFL58" s="51"/>
      <c r="LFM58" s="20"/>
      <c r="LFN58" s="53"/>
      <c r="LFO58" s="51"/>
      <c r="LFP58" s="51"/>
      <c r="LFQ58" s="51"/>
      <c r="LFR58" s="51"/>
      <c r="LFS58" s="51"/>
      <c r="LFT58" s="51"/>
      <c r="LFU58" s="20"/>
      <c r="LFV58" s="53"/>
      <c r="LFW58" s="51"/>
      <c r="LFX58" s="51"/>
      <c r="LFY58" s="51"/>
      <c r="LFZ58" s="51"/>
      <c r="LGA58" s="51"/>
      <c r="LGB58" s="51"/>
      <c r="LGC58" s="20"/>
      <c r="LGD58" s="53"/>
      <c r="LGE58" s="51"/>
      <c r="LGF58" s="51"/>
      <c r="LGG58" s="51"/>
      <c r="LGH58" s="51"/>
      <c r="LGI58" s="51"/>
      <c r="LGJ58" s="51"/>
      <c r="LGK58" s="20"/>
      <c r="LGL58" s="53"/>
      <c r="LGM58" s="51"/>
      <c r="LGN58" s="51"/>
      <c r="LGO58" s="51"/>
      <c r="LGP58" s="51"/>
      <c r="LGQ58" s="51"/>
      <c r="LGR58" s="51"/>
      <c r="LGS58" s="20"/>
      <c r="LGT58" s="53"/>
      <c r="LGU58" s="51"/>
      <c r="LGV58" s="51"/>
      <c r="LGW58" s="51"/>
      <c r="LGX58" s="51"/>
      <c r="LGY58" s="51"/>
      <c r="LGZ58" s="51"/>
      <c r="LHA58" s="20"/>
      <c r="LHB58" s="53"/>
      <c r="LHC58" s="51"/>
      <c r="LHD58" s="51"/>
      <c r="LHE58" s="51"/>
      <c r="LHF58" s="51"/>
      <c r="LHG58" s="51"/>
      <c r="LHH58" s="51"/>
      <c r="LHI58" s="20"/>
      <c r="LHJ58" s="53"/>
      <c r="LHK58" s="51"/>
      <c r="LHL58" s="51"/>
      <c r="LHM58" s="51"/>
      <c r="LHN58" s="51"/>
      <c r="LHO58" s="51"/>
      <c r="LHP58" s="51"/>
      <c r="LHQ58" s="20"/>
      <c r="LHR58" s="53"/>
      <c r="LHS58" s="51"/>
      <c r="LHT58" s="51"/>
      <c r="LHU58" s="51"/>
      <c r="LHV58" s="51"/>
      <c r="LHW58" s="51"/>
      <c r="LHX58" s="51"/>
      <c r="LHY58" s="20"/>
      <c r="LHZ58" s="53"/>
      <c r="LIA58" s="51"/>
      <c r="LIB58" s="51"/>
      <c r="LIC58" s="51"/>
      <c r="LID58" s="51"/>
      <c r="LIE58" s="51"/>
      <c r="LIF58" s="51"/>
      <c r="LIG58" s="20"/>
      <c r="LIH58" s="53"/>
      <c r="LII58" s="51"/>
      <c r="LIJ58" s="51"/>
      <c r="LIK58" s="51"/>
      <c r="LIL58" s="51"/>
      <c r="LIM58" s="51"/>
      <c r="LIN58" s="51"/>
      <c r="LIO58" s="20"/>
      <c r="LIP58" s="53"/>
      <c r="LIQ58" s="51"/>
      <c r="LIR58" s="51"/>
      <c r="LIS58" s="51"/>
      <c r="LIT58" s="51"/>
      <c r="LIU58" s="51"/>
      <c r="LIV58" s="51"/>
      <c r="LIW58" s="20"/>
      <c r="LIX58" s="53"/>
      <c r="LIY58" s="51"/>
      <c r="LIZ58" s="51"/>
      <c r="LJA58" s="51"/>
      <c r="LJB58" s="51"/>
      <c r="LJC58" s="51"/>
      <c r="LJD58" s="51"/>
      <c r="LJE58" s="20"/>
      <c r="LJF58" s="53"/>
      <c r="LJG58" s="51"/>
      <c r="LJH58" s="51"/>
      <c r="LJI58" s="51"/>
      <c r="LJJ58" s="51"/>
      <c r="LJK58" s="51"/>
      <c r="LJL58" s="51"/>
      <c r="LJM58" s="20"/>
      <c r="LJN58" s="53"/>
      <c r="LJO58" s="51"/>
      <c r="LJP58" s="51"/>
      <c r="LJQ58" s="51"/>
      <c r="LJR58" s="51"/>
      <c r="LJS58" s="51"/>
      <c r="LJT58" s="51"/>
      <c r="LJU58" s="20"/>
      <c r="LJV58" s="53"/>
      <c r="LJW58" s="51"/>
      <c r="LJX58" s="51"/>
      <c r="LJY58" s="51"/>
      <c r="LJZ58" s="51"/>
      <c r="LKA58" s="51"/>
      <c r="LKB58" s="51"/>
      <c r="LKC58" s="20"/>
      <c r="LKD58" s="53"/>
      <c r="LKE58" s="51"/>
      <c r="LKF58" s="51"/>
      <c r="LKG58" s="51"/>
      <c r="LKH58" s="51"/>
      <c r="LKI58" s="51"/>
      <c r="LKJ58" s="51"/>
      <c r="LKK58" s="20"/>
      <c r="LKL58" s="53"/>
      <c r="LKM58" s="51"/>
      <c r="LKN58" s="51"/>
      <c r="LKO58" s="51"/>
      <c r="LKP58" s="51"/>
      <c r="LKQ58" s="51"/>
      <c r="LKR58" s="51"/>
      <c r="LKS58" s="20"/>
      <c r="LKT58" s="53"/>
      <c r="LKU58" s="51"/>
      <c r="LKV58" s="51"/>
      <c r="LKW58" s="51"/>
      <c r="LKX58" s="51"/>
      <c r="LKY58" s="51"/>
      <c r="LKZ58" s="51"/>
      <c r="LLA58" s="20"/>
      <c r="LLB58" s="53"/>
      <c r="LLC58" s="51"/>
      <c r="LLD58" s="51"/>
      <c r="LLE58" s="51"/>
      <c r="LLF58" s="51"/>
      <c r="LLG58" s="51"/>
      <c r="LLH58" s="51"/>
      <c r="LLI58" s="20"/>
      <c r="LLJ58" s="53"/>
      <c r="LLK58" s="51"/>
      <c r="LLL58" s="51"/>
      <c r="LLM58" s="51"/>
      <c r="LLN58" s="51"/>
      <c r="LLO58" s="51"/>
      <c r="LLP58" s="51"/>
      <c r="LLQ58" s="20"/>
      <c r="LLR58" s="53"/>
      <c r="LLS58" s="51"/>
      <c r="LLT58" s="51"/>
      <c r="LLU58" s="51"/>
      <c r="LLV58" s="51"/>
      <c r="LLW58" s="51"/>
      <c r="LLX58" s="51"/>
      <c r="LLY58" s="20"/>
      <c r="LLZ58" s="53"/>
      <c r="LMA58" s="51"/>
      <c r="LMB58" s="51"/>
      <c r="LMC58" s="51"/>
      <c r="LMD58" s="51"/>
      <c r="LME58" s="51"/>
      <c r="LMF58" s="51"/>
      <c r="LMG58" s="20"/>
      <c r="LMH58" s="53"/>
      <c r="LMI58" s="51"/>
      <c r="LMJ58" s="51"/>
      <c r="LMK58" s="51"/>
      <c r="LML58" s="51"/>
      <c r="LMM58" s="51"/>
      <c r="LMN58" s="51"/>
      <c r="LMO58" s="20"/>
      <c r="LMP58" s="53"/>
      <c r="LMQ58" s="51"/>
      <c r="LMR58" s="51"/>
      <c r="LMS58" s="51"/>
      <c r="LMT58" s="51"/>
      <c r="LMU58" s="51"/>
      <c r="LMV58" s="51"/>
      <c r="LMW58" s="20"/>
      <c r="LMX58" s="53"/>
      <c r="LMY58" s="51"/>
      <c r="LMZ58" s="51"/>
      <c r="LNA58" s="51"/>
      <c r="LNB58" s="51"/>
      <c r="LNC58" s="51"/>
      <c r="LND58" s="51"/>
      <c r="LNE58" s="20"/>
      <c r="LNF58" s="53"/>
      <c r="LNG58" s="51"/>
      <c r="LNH58" s="51"/>
      <c r="LNI58" s="51"/>
      <c r="LNJ58" s="51"/>
      <c r="LNK58" s="51"/>
      <c r="LNL58" s="51"/>
      <c r="LNM58" s="20"/>
      <c r="LNN58" s="53"/>
      <c r="LNO58" s="51"/>
      <c r="LNP58" s="51"/>
      <c r="LNQ58" s="51"/>
      <c r="LNR58" s="51"/>
      <c r="LNS58" s="51"/>
      <c r="LNT58" s="51"/>
      <c r="LNU58" s="20"/>
      <c r="LNV58" s="53"/>
      <c r="LNW58" s="51"/>
      <c r="LNX58" s="51"/>
      <c r="LNY58" s="51"/>
      <c r="LNZ58" s="51"/>
      <c r="LOA58" s="51"/>
      <c r="LOB58" s="51"/>
      <c r="LOC58" s="20"/>
      <c r="LOD58" s="53"/>
      <c r="LOE58" s="51"/>
      <c r="LOF58" s="51"/>
      <c r="LOG58" s="51"/>
      <c r="LOH58" s="51"/>
      <c r="LOI58" s="51"/>
      <c r="LOJ58" s="51"/>
      <c r="LOK58" s="20"/>
      <c r="LOL58" s="53"/>
      <c r="LOM58" s="51"/>
      <c r="LON58" s="51"/>
      <c r="LOO58" s="51"/>
      <c r="LOP58" s="51"/>
      <c r="LOQ58" s="51"/>
      <c r="LOR58" s="51"/>
      <c r="LOS58" s="20"/>
      <c r="LOT58" s="53"/>
      <c r="LOU58" s="51"/>
      <c r="LOV58" s="51"/>
      <c r="LOW58" s="51"/>
      <c r="LOX58" s="51"/>
      <c r="LOY58" s="51"/>
      <c r="LOZ58" s="51"/>
      <c r="LPA58" s="20"/>
      <c r="LPB58" s="53"/>
      <c r="LPC58" s="51"/>
      <c r="LPD58" s="51"/>
      <c r="LPE58" s="51"/>
      <c r="LPF58" s="51"/>
      <c r="LPG58" s="51"/>
      <c r="LPH58" s="51"/>
      <c r="LPI58" s="20"/>
      <c r="LPJ58" s="53"/>
      <c r="LPK58" s="51"/>
      <c r="LPL58" s="51"/>
      <c r="LPM58" s="51"/>
      <c r="LPN58" s="51"/>
      <c r="LPO58" s="51"/>
      <c r="LPP58" s="51"/>
      <c r="LPQ58" s="20"/>
      <c r="LPR58" s="53"/>
      <c r="LPS58" s="51"/>
      <c r="LPT58" s="51"/>
      <c r="LPU58" s="51"/>
      <c r="LPV58" s="51"/>
      <c r="LPW58" s="51"/>
      <c r="LPX58" s="51"/>
      <c r="LPY58" s="20"/>
      <c r="LPZ58" s="53"/>
      <c r="LQA58" s="51"/>
      <c r="LQB58" s="51"/>
      <c r="LQC58" s="51"/>
      <c r="LQD58" s="51"/>
      <c r="LQE58" s="51"/>
      <c r="LQF58" s="51"/>
      <c r="LQG58" s="20"/>
      <c r="LQH58" s="53"/>
      <c r="LQI58" s="51"/>
      <c r="LQJ58" s="51"/>
      <c r="LQK58" s="51"/>
      <c r="LQL58" s="51"/>
      <c r="LQM58" s="51"/>
      <c r="LQN58" s="51"/>
      <c r="LQO58" s="20"/>
      <c r="LQP58" s="53"/>
      <c r="LQQ58" s="51"/>
      <c r="LQR58" s="51"/>
      <c r="LQS58" s="51"/>
      <c r="LQT58" s="51"/>
      <c r="LQU58" s="51"/>
      <c r="LQV58" s="51"/>
      <c r="LQW58" s="20"/>
      <c r="LQX58" s="53"/>
      <c r="LQY58" s="51"/>
      <c r="LQZ58" s="51"/>
      <c r="LRA58" s="51"/>
      <c r="LRB58" s="51"/>
      <c r="LRC58" s="51"/>
      <c r="LRD58" s="51"/>
      <c r="LRE58" s="20"/>
      <c r="LRF58" s="53"/>
      <c r="LRG58" s="51"/>
      <c r="LRH58" s="51"/>
      <c r="LRI58" s="51"/>
      <c r="LRJ58" s="51"/>
      <c r="LRK58" s="51"/>
      <c r="LRL58" s="51"/>
      <c r="LRM58" s="20"/>
      <c r="LRN58" s="53"/>
      <c r="LRO58" s="51"/>
      <c r="LRP58" s="51"/>
      <c r="LRQ58" s="51"/>
      <c r="LRR58" s="51"/>
      <c r="LRS58" s="51"/>
      <c r="LRT58" s="51"/>
      <c r="LRU58" s="20"/>
      <c r="LRV58" s="53"/>
      <c r="LRW58" s="51"/>
      <c r="LRX58" s="51"/>
      <c r="LRY58" s="51"/>
      <c r="LRZ58" s="51"/>
      <c r="LSA58" s="51"/>
      <c r="LSB58" s="51"/>
      <c r="LSC58" s="20"/>
      <c r="LSD58" s="53"/>
      <c r="LSE58" s="51"/>
      <c r="LSF58" s="51"/>
      <c r="LSG58" s="51"/>
      <c r="LSH58" s="51"/>
      <c r="LSI58" s="51"/>
      <c r="LSJ58" s="51"/>
      <c r="LSK58" s="20"/>
      <c r="LSL58" s="53"/>
      <c r="LSM58" s="51"/>
      <c r="LSN58" s="51"/>
      <c r="LSO58" s="51"/>
      <c r="LSP58" s="51"/>
      <c r="LSQ58" s="51"/>
      <c r="LSR58" s="51"/>
      <c r="LSS58" s="20"/>
      <c r="LST58" s="53"/>
      <c r="LSU58" s="51"/>
      <c r="LSV58" s="51"/>
      <c r="LSW58" s="51"/>
      <c r="LSX58" s="51"/>
      <c r="LSY58" s="51"/>
      <c r="LSZ58" s="51"/>
      <c r="LTA58" s="20"/>
      <c r="LTB58" s="53"/>
      <c r="LTC58" s="51"/>
      <c r="LTD58" s="51"/>
      <c r="LTE58" s="51"/>
      <c r="LTF58" s="51"/>
      <c r="LTG58" s="51"/>
      <c r="LTH58" s="51"/>
      <c r="LTI58" s="20"/>
      <c r="LTJ58" s="53"/>
      <c r="LTK58" s="51"/>
      <c r="LTL58" s="51"/>
      <c r="LTM58" s="51"/>
      <c r="LTN58" s="51"/>
      <c r="LTO58" s="51"/>
      <c r="LTP58" s="51"/>
      <c r="LTQ58" s="20"/>
      <c r="LTR58" s="53"/>
      <c r="LTS58" s="51"/>
      <c r="LTT58" s="51"/>
      <c r="LTU58" s="51"/>
      <c r="LTV58" s="51"/>
      <c r="LTW58" s="51"/>
      <c r="LTX58" s="51"/>
      <c r="LTY58" s="20"/>
      <c r="LTZ58" s="53"/>
      <c r="LUA58" s="51"/>
      <c r="LUB58" s="51"/>
      <c r="LUC58" s="51"/>
      <c r="LUD58" s="51"/>
      <c r="LUE58" s="51"/>
      <c r="LUF58" s="51"/>
      <c r="LUG58" s="20"/>
      <c r="LUH58" s="53"/>
      <c r="LUI58" s="51"/>
      <c r="LUJ58" s="51"/>
      <c r="LUK58" s="51"/>
      <c r="LUL58" s="51"/>
      <c r="LUM58" s="51"/>
      <c r="LUN58" s="51"/>
      <c r="LUO58" s="20"/>
      <c r="LUP58" s="53"/>
      <c r="LUQ58" s="51"/>
      <c r="LUR58" s="51"/>
      <c r="LUS58" s="51"/>
      <c r="LUT58" s="51"/>
      <c r="LUU58" s="51"/>
      <c r="LUV58" s="51"/>
      <c r="LUW58" s="20"/>
      <c r="LUX58" s="53"/>
      <c r="LUY58" s="51"/>
      <c r="LUZ58" s="51"/>
      <c r="LVA58" s="51"/>
      <c r="LVB58" s="51"/>
      <c r="LVC58" s="51"/>
      <c r="LVD58" s="51"/>
      <c r="LVE58" s="20"/>
      <c r="LVF58" s="53"/>
      <c r="LVG58" s="51"/>
      <c r="LVH58" s="51"/>
      <c r="LVI58" s="51"/>
      <c r="LVJ58" s="51"/>
      <c r="LVK58" s="51"/>
      <c r="LVL58" s="51"/>
      <c r="LVM58" s="20"/>
      <c r="LVN58" s="53"/>
      <c r="LVO58" s="51"/>
      <c r="LVP58" s="51"/>
      <c r="LVQ58" s="51"/>
      <c r="LVR58" s="51"/>
      <c r="LVS58" s="51"/>
      <c r="LVT58" s="51"/>
      <c r="LVU58" s="20"/>
      <c r="LVV58" s="53"/>
      <c r="LVW58" s="51"/>
      <c r="LVX58" s="51"/>
      <c r="LVY58" s="51"/>
      <c r="LVZ58" s="51"/>
      <c r="LWA58" s="51"/>
      <c r="LWB58" s="51"/>
      <c r="LWC58" s="20"/>
      <c r="LWD58" s="53"/>
      <c r="LWE58" s="51"/>
      <c r="LWF58" s="51"/>
      <c r="LWG58" s="51"/>
      <c r="LWH58" s="51"/>
      <c r="LWI58" s="51"/>
      <c r="LWJ58" s="51"/>
      <c r="LWK58" s="20"/>
      <c r="LWL58" s="53"/>
      <c r="LWM58" s="51"/>
      <c r="LWN58" s="51"/>
      <c r="LWO58" s="51"/>
      <c r="LWP58" s="51"/>
      <c r="LWQ58" s="51"/>
      <c r="LWR58" s="51"/>
      <c r="LWS58" s="20"/>
      <c r="LWT58" s="53"/>
      <c r="LWU58" s="51"/>
      <c r="LWV58" s="51"/>
      <c r="LWW58" s="51"/>
      <c r="LWX58" s="51"/>
      <c r="LWY58" s="51"/>
      <c r="LWZ58" s="51"/>
      <c r="LXA58" s="20"/>
      <c r="LXB58" s="53"/>
      <c r="LXC58" s="51"/>
      <c r="LXD58" s="51"/>
      <c r="LXE58" s="51"/>
      <c r="LXF58" s="51"/>
      <c r="LXG58" s="51"/>
      <c r="LXH58" s="51"/>
      <c r="LXI58" s="20"/>
      <c r="LXJ58" s="53"/>
      <c r="LXK58" s="51"/>
      <c r="LXL58" s="51"/>
      <c r="LXM58" s="51"/>
      <c r="LXN58" s="51"/>
      <c r="LXO58" s="51"/>
      <c r="LXP58" s="51"/>
      <c r="LXQ58" s="20"/>
      <c r="LXR58" s="53"/>
      <c r="LXS58" s="51"/>
      <c r="LXT58" s="51"/>
      <c r="LXU58" s="51"/>
      <c r="LXV58" s="51"/>
      <c r="LXW58" s="51"/>
      <c r="LXX58" s="51"/>
      <c r="LXY58" s="20"/>
      <c r="LXZ58" s="53"/>
      <c r="LYA58" s="51"/>
      <c r="LYB58" s="51"/>
      <c r="LYC58" s="51"/>
      <c r="LYD58" s="51"/>
      <c r="LYE58" s="51"/>
      <c r="LYF58" s="51"/>
      <c r="LYG58" s="20"/>
      <c r="LYH58" s="53"/>
      <c r="LYI58" s="51"/>
      <c r="LYJ58" s="51"/>
      <c r="LYK58" s="51"/>
      <c r="LYL58" s="51"/>
      <c r="LYM58" s="51"/>
      <c r="LYN58" s="51"/>
      <c r="LYO58" s="20"/>
      <c r="LYP58" s="53"/>
      <c r="LYQ58" s="51"/>
      <c r="LYR58" s="51"/>
      <c r="LYS58" s="51"/>
      <c r="LYT58" s="51"/>
      <c r="LYU58" s="51"/>
      <c r="LYV58" s="51"/>
      <c r="LYW58" s="20"/>
      <c r="LYX58" s="53"/>
      <c r="LYY58" s="51"/>
      <c r="LYZ58" s="51"/>
      <c r="LZA58" s="51"/>
      <c r="LZB58" s="51"/>
      <c r="LZC58" s="51"/>
      <c r="LZD58" s="51"/>
      <c r="LZE58" s="20"/>
      <c r="LZF58" s="53"/>
      <c r="LZG58" s="51"/>
      <c r="LZH58" s="51"/>
      <c r="LZI58" s="51"/>
      <c r="LZJ58" s="51"/>
      <c r="LZK58" s="51"/>
      <c r="LZL58" s="51"/>
      <c r="LZM58" s="20"/>
      <c r="LZN58" s="53"/>
      <c r="LZO58" s="51"/>
      <c r="LZP58" s="51"/>
      <c r="LZQ58" s="51"/>
      <c r="LZR58" s="51"/>
      <c r="LZS58" s="51"/>
      <c r="LZT58" s="51"/>
      <c r="LZU58" s="20"/>
      <c r="LZV58" s="53"/>
      <c r="LZW58" s="51"/>
      <c r="LZX58" s="51"/>
      <c r="LZY58" s="51"/>
      <c r="LZZ58" s="51"/>
      <c r="MAA58" s="51"/>
      <c r="MAB58" s="51"/>
      <c r="MAC58" s="20"/>
      <c r="MAD58" s="53"/>
      <c r="MAE58" s="51"/>
      <c r="MAF58" s="51"/>
      <c r="MAG58" s="51"/>
      <c r="MAH58" s="51"/>
      <c r="MAI58" s="51"/>
      <c r="MAJ58" s="51"/>
      <c r="MAK58" s="20"/>
      <c r="MAL58" s="53"/>
      <c r="MAM58" s="51"/>
      <c r="MAN58" s="51"/>
      <c r="MAO58" s="51"/>
      <c r="MAP58" s="51"/>
      <c r="MAQ58" s="51"/>
      <c r="MAR58" s="51"/>
      <c r="MAS58" s="20"/>
      <c r="MAT58" s="53"/>
      <c r="MAU58" s="51"/>
      <c r="MAV58" s="51"/>
      <c r="MAW58" s="51"/>
      <c r="MAX58" s="51"/>
      <c r="MAY58" s="51"/>
      <c r="MAZ58" s="51"/>
      <c r="MBA58" s="20"/>
      <c r="MBB58" s="53"/>
      <c r="MBC58" s="51"/>
      <c r="MBD58" s="51"/>
      <c r="MBE58" s="51"/>
      <c r="MBF58" s="51"/>
      <c r="MBG58" s="51"/>
      <c r="MBH58" s="51"/>
      <c r="MBI58" s="20"/>
      <c r="MBJ58" s="53"/>
      <c r="MBK58" s="51"/>
      <c r="MBL58" s="51"/>
      <c r="MBM58" s="51"/>
      <c r="MBN58" s="51"/>
      <c r="MBO58" s="51"/>
      <c r="MBP58" s="51"/>
      <c r="MBQ58" s="20"/>
      <c r="MBR58" s="53"/>
      <c r="MBS58" s="51"/>
      <c r="MBT58" s="51"/>
      <c r="MBU58" s="51"/>
      <c r="MBV58" s="51"/>
      <c r="MBW58" s="51"/>
      <c r="MBX58" s="51"/>
      <c r="MBY58" s="20"/>
      <c r="MBZ58" s="53"/>
      <c r="MCA58" s="51"/>
      <c r="MCB58" s="51"/>
      <c r="MCC58" s="51"/>
      <c r="MCD58" s="51"/>
      <c r="MCE58" s="51"/>
      <c r="MCF58" s="51"/>
      <c r="MCG58" s="20"/>
      <c r="MCH58" s="53"/>
      <c r="MCI58" s="51"/>
      <c r="MCJ58" s="51"/>
      <c r="MCK58" s="51"/>
      <c r="MCL58" s="51"/>
      <c r="MCM58" s="51"/>
      <c r="MCN58" s="51"/>
      <c r="MCO58" s="20"/>
      <c r="MCP58" s="53"/>
      <c r="MCQ58" s="51"/>
      <c r="MCR58" s="51"/>
      <c r="MCS58" s="51"/>
      <c r="MCT58" s="51"/>
      <c r="MCU58" s="51"/>
      <c r="MCV58" s="51"/>
      <c r="MCW58" s="20"/>
      <c r="MCX58" s="53"/>
      <c r="MCY58" s="51"/>
      <c r="MCZ58" s="51"/>
      <c r="MDA58" s="51"/>
      <c r="MDB58" s="51"/>
      <c r="MDC58" s="51"/>
      <c r="MDD58" s="51"/>
      <c r="MDE58" s="20"/>
      <c r="MDF58" s="53"/>
      <c r="MDG58" s="51"/>
      <c r="MDH58" s="51"/>
      <c r="MDI58" s="51"/>
      <c r="MDJ58" s="51"/>
      <c r="MDK58" s="51"/>
      <c r="MDL58" s="51"/>
      <c r="MDM58" s="20"/>
      <c r="MDN58" s="53"/>
      <c r="MDO58" s="51"/>
      <c r="MDP58" s="51"/>
      <c r="MDQ58" s="51"/>
      <c r="MDR58" s="51"/>
      <c r="MDS58" s="51"/>
      <c r="MDT58" s="51"/>
      <c r="MDU58" s="20"/>
      <c r="MDV58" s="53"/>
      <c r="MDW58" s="51"/>
      <c r="MDX58" s="51"/>
      <c r="MDY58" s="51"/>
      <c r="MDZ58" s="51"/>
      <c r="MEA58" s="51"/>
      <c r="MEB58" s="51"/>
      <c r="MEC58" s="20"/>
      <c r="MED58" s="53"/>
      <c r="MEE58" s="51"/>
      <c r="MEF58" s="51"/>
      <c r="MEG58" s="51"/>
      <c r="MEH58" s="51"/>
      <c r="MEI58" s="51"/>
      <c r="MEJ58" s="51"/>
      <c r="MEK58" s="20"/>
      <c r="MEL58" s="53"/>
      <c r="MEM58" s="51"/>
      <c r="MEN58" s="51"/>
      <c r="MEO58" s="51"/>
      <c r="MEP58" s="51"/>
      <c r="MEQ58" s="51"/>
      <c r="MER58" s="51"/>
      <c r="MES58" s="20"/>
      <c r="MET58" s="53"/>
      <c r="MEU58" s="51"/>
      <c r="MEV58" s="51"/>
      <c r="MEW58" s="51"/>
      <c r="MEX58" s="51"/>
      <c r="MEY58" s="51"/>
      <c r="MEZ58" s="51"/>
      <c r="MFA58" s="20"/>
      <c r="MFB58" s="53"/>
      <c r="MFC58" s="51"/>
      <c r="MFD58" s="51"/>
      <c r="MFE58" s="51"/>
      <c r="MFF58" s="51"/>
      <c r="MFG58" s="51"/>
      <c r="MFH58" s="51"/>
      <c r="MFI58" s="20"/>
      <c r="MFJ58" s="53"/>
      <c r="MFK58" s="51"/>
      <c r="MFL58" s="51"/>
      <c r="MFM58" s="51"/>
      <c r="MFN58" s="51"/>
      <c r="MFO58" s="51"/>
      <c r="MFP58" s="51"/>
      <c r="MFQ58" s="20"/>
      <c r="MFR58" s="53"/>
      <c r="MFS58" s="51"/>
      <c r="MFT58" s="51"/>
      <c r="MFU58" s="51"/>
      <c r="MFV58" s="51"/>
      <c r="MFW58" s="51"/>
      <c r="MFX58" s="51"/>
      <c r="MFY58" s="20"/>
      <c r="MFZ58" s="53"/>
      <c r="MGA58" s="51"/>
      <c r="MGB58" s="51"/>
      <c r="MGC58" s="51"/>
      <c r="MGD58" s="51"/>
      <c r="MGE58" s="51"/>
      <c r="MGF58" s="51"/>
      <c r="MGG58" s="20"/>
      <c r="MGH58" s="53"/>
      <c r="MGI58" s="51"/>
      <c r="MGJ58" s="51"/>
      <c r="MGK58" s="51"/>
      <c r="MGL58" s="51"/>
      <c r="MGM58" s="51"/>
      <c r="MGN58" s="51"/>
      <c r="MGO58" s="20"/>
      <c r="MGP58" s="53"/>
      <c r="MGQ58" s="51"/>
      <c r="MGR58" s="51"/>
      <c r="MGS58" s="51"/>
      <c r="MGT58" s="51"/>
      <c r="MGU58" s="51"/>
      <c r="MGV58" s="51"/>
      <c r="MGW58" s="20"/>
      <c r="MGX58" s="53"/>
      <c r="MGY58" s="51"/>
      <c r="MGZ58" s="51"/>
      <c r="MHA58" s="51"/>
      <c r="MHB58" s="51"/>
      <c r="MHC58" s="51"/>
      <c r="MHD58" s="51"/>
      <c r="MHE58" s="20"/>
      <c r="MHF58" s="53"/>
      <c r="MHG58" s="51"/>
      <c r="MHH58" s="51"/>
      <c r="MHI58" s="51"/>
      <c r="MHJ58" s="51"/>
      <c r="MHK58" s="51"/>
      <c r="MHL58" s="51"/>
      <c r="MHM58" s="20"/>
      <c r="MHN58" s="53"/>
      <c r="MHO58" s="51"/>
      <c r="MHP58" s="51"/>
      <c r="MHQ58" s="51"/>
      <c r="MHR58" s="51"/>
      <c r="MHS58" s="51"/>
      <c r="MHT58" s="51"/>
      <c r="MHU58" s="20"/>
      <c r="MHV58" s="53"/>
      <c r="MHW58" s="51"/>
      <c r="MHX58" s="51"/>
      <c r="MHY58" s="51"/>
      <c r="MHZ58" s="51"/>
      <c r="MIA58" s="51"/>
      <c r="MIB58" s="51"/>
      <c r="MIC58" s="20"/>
      <c r="MID58" s="53"/>
      <c r="MIE58" s="51"/>
      <c r="MIF58" s="51"/>
      <c r="MIG58" s="51"/>
      <c r="MIH58" s="51"/>
      <c r="MII58" s="51"/>
      <c r="MIJ58" s="51"/>
      <c r="MIK58" s="20"/>
      <c r="MIL58" s="53"/>
      <c r="MIM58" s="51"/>
      <c r="MIN58" s="51"/>
      <c r="MIO58" s="51"/>
      <c r="MIP58" s="51"/>
      <c r="MIQ58" s="51"/>
      <c r="MIR58" s="51"/>
      <c r="MIS58" s="20"/>
      <c r="MIT58" s="53"/>
      <c r="MIU58" s="51"/>
      <c r="MIV58" s="51"/>
      <c r="MIW58" s="51"/>
      <c r="MIX58" s="51"/>
      <c r="MIY58" s="51"/>
      <c r="MIZ58" s="51"/>
      <c r="MJA58" s="20"/>
      <c r="MJB58" s="53"/>
      <c r="MJC58" s="51"/>
      <c r="MJD58" s="51"/>
      <c r="MJE58" s="51"/>
      <c r="MJF58" s="51"/>
      <c r="MJG58" s="51"/>
      <c r="MJH58" s="51"/>
      <c r="MJI58" s="20"/>
      <c r="MJJ58" s="53"/>
      <c r="MJK58" s="51"/>
      <c r="MJL58" s="51"/>
      <c r="MJM58" s="51"/>
      <c r="MJN58" s="51"/>
      <c r="MJO58" s="51"/>
      <c r="MJP58" s="51"/>
      <c r="MJQ58" s="20"/>
      <c r="MJR58" s="53"/>
      <c r="MJS58" s="51"/>
      <c r="MJT58" s="51"/>
      <c r="MJU58" s="51"/>
      <c r="MJV58" s="51"/>
      <c r="MJW58" s="51"/>
      <c r="MJX58" s="51"/>
      <c r="MJY58" s="20"/>
      <c r="MJZ58" s="53"/>
      <c r="MKA58" s="51"/>
      <c r="MKB58" s="51"/>
      <c r="MKC58" s="51"/>
      <c r="MKD58" s="51"/>
      <c r="MKE58" s="51"/>
      <c r="MKF58" s="51"/>
      <c r="MKG58" s="20"/>
      <c r="MKH58" s="53"/>
      <c r="MKI58" s="51"/>
      <c r="MKJ58" s="51"/>
      <c r="MKK58" s="51"/>
      <c r="MKL58" s="51"/>
      <c r="MKM58" s="51"/>
      <c r="MKN58" s="51"/>
      <c r="MKO58" s="20"/>
      <c r="MKP58" s="53"/>
      <c r="MKQ58" s="51"/>
      <c r="MKR58" s="51"/>
      <c r="MKS58" s="51"/>
      <c r="MKT58" s="51"/>
      <c r="MKU58" s="51"/>
      <c r="MKV58" s="51"/>
      <c r="MKW58" s="20"/>
      <c r="MKX58" s="53"/>
      <c r="MKY58" s="51"/>
      <c r="MKZ58" s="51"/>
      <c r="MLA58" s="51"/>
      <c r="MLB58" s="51"/>
      <c r="MLC58" s="51"/>
      <c r="MLD58" s="51"/>
      <c r="MLE58" s="20"/>
      <c r="MLF58" s="53"/>
      <c r="MLG58" s="51"/>
      <c r="MLH58" s="51"/>
      <c r="MLI58" s="51"/>
      <c r="MLJ58" s="51"/>
      <c r="MLK58" s="51"/>
      <c r="MLL58" s="51"/>
      <c r="MLM58" s="20"/>
      <c r="MLN58" s="53"/>
      <c r="MLO58" s="51"/>
      <c r="MLP58" s="51"/>
      <c r="MLQ58" s="51"/>
      <c r="MLR58" s="51"/>
      <c r="MLS58" s="51"/>
      <c r="MLT58" s="51"/>
      <c r="MLU58" s="20"/>
      <c r="MLV58" s="53"/>
      <c r="MLW58" s="51"/>
      <c r="MLX58" s="51"/>
      <c r="MLY58" s="51"/>
      <c r="MLZ58" s="51"/>
      <c r="MMA58" s="51"/>
      <c r="MMB58" s="51"/>
      <c r="MMC58" s="20"/>
      <c r="MMD58" s="53"/>
      <c r="MME58" s="51"/>
      <c r="MMF58" s="51"/>
      <c r="MMG58" s="51"/>
      <c r="MMH58" s="51"/>
      <c r="MMI58" s="51"/>
      <c r="MMJ58" s="51"/>
      <c r="MMK58" s="20"/>
      <c r="MML58" s="53"/>
      <c r="MMM58" s="51"/>
      <c r="MMN58" s="51"/>
      <c r="MMO58" s="51"/>
      <c r="MMP58" s="51"/>
      <c r="MMQ58" s="51"/>
      <c r="MMR58" s="51"/>
      <c r="MMS58" s="20"/>
      <c r="MMT58" s="53"/>
      <c r="MMU58" s="51"/>
      <c r="MMV58" s="51"/>
      <c r="MMW58" s="51"/>
      <c r="MMX58" s="51"/>
      <c r="MMY58" s="51"/>
      <c r="MMZ58" s="51"/>
      <c r="MNA58" s="20"/>
      <c r="MNB58" s="53"/>
      <c r="MNC58" s="51"/>
      <c r="MND58" s="51"/>
      <c r="MNE58" s="51"/>
      <c r="MNF58" s="51"/>
      <c r="MNG58" s="51"/>
      <c r="MNH58" s="51"/>
      <c r="MNI58" s="20"/>
      <c r="MNJ58" s="53"/>
      <c r="MNK58" s="51"/>
      <c r="MNL58" s="51"/>
      <c r="MNM58" s="51"/>
      <c r="MNN58" s="51"/>
      <c r="MNO58" s="51"/>
      <c r="MNP58" s="51"/>
      <c r="MNQ58" s="20"/>
      <c r="MNR58" s="53"/>
      <c r="MNS58" s="51"/>
      <c r="MNT58" s="51"/>
      <c r="MNU58" s="51"/>
      <c r="MNV58" s="51"/>
      <c r="MNW58" s="51"/>
      <c r="MNX58" s="51"/>
      <c r="MNY58" s="20"/>
      <c r="MNZ58" s="53"/>
      <c r="MOA58" s="51"/>
      <c r="MOB58" s="51"/>
      <c r="MOC58" s="51"/>
      <c r="MOD58" s="51"/>
      <c r="MOE58" s="51"/>
      <c r="MOF58" s="51"/>
      <c r="MOG58" s="20"/>
      <c r="MOH58" s="53"/>
      <c r="MOI58" s="51"/>
      <c r="MOJ58" s="51"/>
      <c r="MOK58" s="51"/>
      <c r="MOL58" s="51"/>
      <c r="MOM58" s="51"/>
      <c r="MON58" s="51"/>
      <c r="MOO58" s="20"/>
      <c r="MOP58" s="53"/>
      <c r="MOQ58" s="51"/>
      <c r="MOR58" s="51"/>
      <c r="MOS58" s="51"/>
      <c r="MOT58" s="51"/>
      <c r="MOU58" s="51"/>
      <c r="MOV58" s="51"/>
      <c r="MOW58" s="20"/>
      <c r="MOX58" s="53"/>
      <c r="MOY58" s="51"/>
      <c r="MOZ58" s="51"/>
      <c r="MPA58" s="51"/>
      <c r="MPB58" s="51"/>
      <c r="MPC58" s="51"/>
      <c r="MPD58" s="51"/>
      <c r="MPE58" s="20"/>
      <c r="MPF58" s="53"/>
      <c r="MPG58" s="51"/>
      <c r="MPH58" s="51"/>
      <c r="MPI58" s="51"/>
      <c r="MPJ58" s="51"/>
      <c r="MPK58" s="51"/>
      <c r="MPL58" s="51"/>
      <c r="MPM58" s="20"/>
      <c r="MPN58" s="53"/>
      <c r="MPO58" s="51"/>
      <c r="MPP58" s="51"/>
      <c r="MPQ58" s="51"/>
      <c r="MPR58" s="51"/>
      <c r="MPS58" s="51"/>
      <c r="MPT58" s="51"/>
      <c r="MPU58" s="20"/>
      <c r="MPV58" s="53"/>
      <c r="MPW58" s="51"/>
      <c r="MPX58" s="51"/>
      <c r="MPY58" s="51"/>
      <c r="MPZ58" s="51"/>
      <c r="MQA58" s="51"/>
      <c r="MQB58" s="51"/>
      <c r="MQC58" s="20"/>
      <c r="MQD58" s="53"/>
      <c r="MQE58" s="51"/>
      <c r="MQF58" s="51"/>
      <c r="MQG58" s="51"/>
      <c r="MQH58" s="51"/>
      <c r="MQI58" s="51"/>
      <c r="MQJ58" s="51"/>
      <c r="MQK58" s="20"/>
      <c r="MQL58" s="53"/>
      <c r="MQM58" s="51"/>
      <c r="MQN58" s="51"/>
      <c r="MQO58" s="51"/>
      <c r="MQP58" s="51"/>
      <c r="MQQ58" s="51"/>
      <c r="MQR58" s="51"/>
      <c r="MQS58" s="20"/>
      <c r="MQT58" s="53"/>
      <c r="MQU58" s="51"/>
      <c r="MQV58" s="51"/>
      <c r="MQW58" s="51"/>
      <c r="MQX58" s="51"/>
      <c r="MQY58" s="51"/>
      <c r="MQZ58" s="51"/>
      <c r="MRA58" s="20"/>
      <c r="MRB58" s="53"/>
      <c r="MRC58" s="51"/>
      <c r="MRD58" s="51"/>
      <c r="MRE58" s="51"/>
      <c r="MRF58" s="51"/>
      <c r="MRG58" s="51"/>
      <c r="MRH58" s="51"/>
      <c r="MRI58" s="20"/>
      <c r="MRJ58" s="53"/>
      <c r="MRK58" s="51"/>
      <c r="MRL58" s="51"/>
      <c r="MRM58" s="51"/>
      <c r="MRN58" s="51"/>
      <c r="MRO58" s="51"/>
      <c r="MRP58" s="51"/>
      <c r="MRQ58" s="20"/>
      <c r="MRR58" s="53"/>
      <c r="MRS58" s="51"/>
      <c r="MRT58" s="51"/>
      <c r="MRU58" s="51"/>
      <c r="MRV58" s="51"/>
      <c r="MRW58" s="51"/>
      <c r="MRX58" s="51"/>
      <c r="MRY58" s="20"/>
      <c r="MRZ58" s="53"/>
      <c r="MSA58" s="51"/>
      <c r="MSB58" s="51"/>
      <c r="MSC58" s="51"/>
      <c r="MSD58" s="51"/>
      <c r="MSE58" s="51"/>
      <c r="MSF58" s="51"/>
      <c r="MSG58" s="20"/>
      <c r="MSH58" s="53"/>
      <c r="MSI58" s="51"/>
      <c r="MSJ58" s="51"/>
      <c r="MSK58" s="51"/>
      <c r="MSL58" s="51"/>
      <c r="MSM58" s="51"/>
      <c r="MSN58" s="51"/>
      <c r="MSO58" s="20"/>
      <c r="MSP58" s="53"/>
      <c r="MSQ58" s="51"/>
      <c r="MSR58" s="51"/>
      <c r="MSS58" s="51"/>
      <c r="MST58" s="51"/>
      <c r="MSU58" s="51"/>
      <c r="MSV58" s="51"/>
      <c r="MSW58" s="20"/>
      <c r="MSX58" s="53"/>
      <c r="MSY58" s="51"/>
      <c r="MSZ58" s="51"/>
      <c r="MTA58" s="51"/>
      <c r="MTB58" s="51"/>
      <c r="MTC58" s="51"/>
      <c r="MTD58" s="51"/>
      <c r="MTE58" s="20"/>
      <c r="MTF58" s="53"/>
      <c r="MTG58" s="51"/>
      <c r="MTH58" s="51"/>
      <c r="MTI58" s="51"/>
      <c r="MTJ58" s="51"/>
      <c r="MTK58" s="51"/>
      <c r="MTL58" s="51"/>
      <c r="MTM58" s="20"/>
      <c r="MTN58" s="53"/>
      <c r="MTO58" s="51"/>
      <c r="MTP58" s="51"/>
      <c r="MTQ58" s="51"/>
      <c r="MTR58" s="51"/>
      <c r="MTS58" s="51"/>
      <c r="MTT58" s="51"/>
      <c r="MTU58" s="20"/>
      <c r="MTV58" s="53"/>
      <c r="MTW58" s="51"/>
      <c r="MTX58" s="51"/>
      <c r="MTY58" s="51"/>
      <c r="MTZ58" s="51"/>
      <c r="MUA58" s="51"/>
      <c r="MUB58" s="51"/>
      <c r="MUC58" s="20"/>
      <c r="MUD58" s="53"/>
      <c r="MUE58" s="51"/>
      <c r="MUF58" s="51"/>
      <c r="MUG58" s="51"/>
      <c r="MUH58" s="51"/>
      <c r="MUI58" s="51"/>
      <c r="MUJ58" s="51"/>
      <c r="MUK58" s="20"/>
      <c r="MUL58" s="53"/>
      <c r="MUM58" s="51"/>
      <c r="MUN58" s="51"/>
      <c r="MUO58" s="51"/>
      <c r="MUP58" s="51"/>
      <c r="MUQ58" s="51"/>
      <c r="MUR58" s="51"/>
      <c r="MUS58" s="20"/>
      <c r="MUT58" s="53"/>
      <c r="MUU58" s="51"/>
      <c r="MUV58" s="51"/>
      <c r="MUW58" s="51"/>
      <c r="MUX58" s="51"/>
      <c r="MUY58" s="51"/>
      <c r="MUZ58" s="51"/>
      <c r="MVA58" s="20"/>
      <c r="MVB58" s="53"/>
      <c r="MVC58" s="51"/>
      <c r="MVD58" s="51"/>
      <c r="MVE58" s="51"/>
      <c r="MVF58" s="51"/>
      <c r="MVG58" s="51"/>
      <c r="MVH58" s="51"/>
      <c r="MVI58" s="20"/>
      <c r="MVJ58" s="53"/>
      <c r="MVK58" s="51"/>
      <c r="MVL58" s="51"/>
      <c r="MVM58" s="51"/>
      <c r="MVN58" s="51"/>
      <c r="MVO58" s="51"/>
      <c r="MVP58" s="51"/>
      <c r="MVQ58" s="20"/>
      <c r="MVR58" s="53"/>
      <c r="MVS58" s="51"/>
      <c r="MVT58" s="51"/>
      <c r="MVU58" s="51"/>
      <c r="MVV58" s="51"/>
      <c r="MVW58" s="51"/>
      <c r="MVX58" s="51"/>
      <c r="MVY58" s="20"/>
      <c r="MVZ58" s="53"/>
      <c r="MWA58" s="51"/>
      <c r="MWB58" s="51"/>
      <c r="MWC58" s="51"/>
      <c r="MWD58" s="51"/>
      <c r="MWE58" s="51"/>
      <c r="MWF58" s="51"/>
      <c r="MWG58" s="20"/>
      <c r="MWH58" s="53"/>
      <c r="MWI58" s="51"/>
      <c r="MWJ58" s="51"/>
      <c r="MWK58" s="51"/>
      <c r="MWL58" s="51"/>
      <c r="MWM58" s="51"/>
      <c r="MWN58" s="51"/>
      <c r="MWO58" s="20"/>
      <c r="MWP58" s="53"/>
      <c r="MWQ58" s="51"/>
      <c r="MWR58" s="51"/>
      <c r="MWS58" s="51"/>
      <c r="MWT58" s="51"/>
      <c r="MWU58" s="51"/>
      <c r="MWV58" s="51"/>
      <c r="MWW58" s="20"/>
      <c r="MWX58" s="53"/>
      <c r="MWY58" s="51"/>
      <c r="MWZ58" s="51"/>
      <c r="MXA58" s="51"/>
      <c r="MXB58" s="51"/>
      <c r="MXC58" s="51"/>
      <c r="MXD58" s="51"/>
      <c r="MXE58" s="20"/>
      <c r="MXF58" s="53"/>
      <c r="MXG58" s="51"/>
      <c r="MXH58" s="51"/>
      <c r="MXI58" s="51"/>
      <c r="MXJ58" s="51"/>
      <c r="MXK58" s="51"/>
      <c r="MXL58" s="51"/>
      <c r="MXM58" s="20"/>
      <c r="MXN58" s="53"/>
      <c r="MXO58" s="51"/>
      <c r="MXP58" s="51"/>
      <c r="MXQ58" s="51"/>
      <c r="MXR58" s="51"/>
      <c r="MXS58" s="51"/>
      <c r="MXT58" s="51"/>
      <c r="MXU58" s="20"/>
      <c r="MXV58" s="53"/>
      <c r="MXW58" s="51"/>
      <c r="MXX58" s="51"/>
      <c r="MXY58" s="51"/>
      <c r="MXZ58" s="51"/>
      <c r="MYA58" s="51"/>
      <c r="MYB58" s="51"/>
      <c r="MYC58" s="20"/>
      <c r="MYD58" s="53"/>
      <c r="MYE58" s="51"/>
      <c r="MYF58" s="51"/>
      <c r="MYG58" s="51"/>
      <c r="MYH58" s="51"/>
      <c r="MYI58" s="51"/>
      <c r="MYJ58" s="51"/>
      <c r="MYK58" s="20"/>
      <c r="MYL58" s="53"/>
      <c r="MYM58" s="51"/>
      <c r="MYN58" s="51"/>
      <c r="MYO58" s="51"/>
      <c r="MYP58" s="51"/>
      <c r="MYQ58" s="51"/>
      <c r="MYR58" s="51"/>
      <c r="MYS58" s="20"/>
      <c r="MYT58" s="53"/>
      <c r="MYU58" s="51"/>
      <c r="MYV58" s="51"/>
      <c r="MYW58" s="51"/>
      <c r="MYX58" s="51"/>
      <c r="MYY58" s="51"/>
      <c r="MYZ58" s="51"/>
      <c r="MZA58" s="20"/>
      <c r="MZB58" s="53"/>
      <c r="MZC58" s="51"/>
      <c r="MZD58" s="51"/>
      <c r="MZE58" s="51"/>
      <c r="MZF58" s="51"/>
      <c r="MZG58" s="51"/>
      <c r="MZH58" s="51"/>
      <c r="MZI58" s="20"/>
      <c r="MZJ58" s="53"/>
      <c r="MZK58" s="51"/>
      <c r="MZL58" s="51"/>
      <c r="MZM58" s="51"/>
      <c r="MZN58" s="51"/>
      <c r="MZO58" s="51"/>
      <c r="MZP58" s="51"/>
      <c r="MZQ58" s="20"/>
      <c r="MZR58" s="53"/>
      <c r="MZS58" s="51"/>
      <c r="MZT58" s="51"/>
      <c r="MZU58" s="51"/>
      <c r="MZV58" s="51"/>
      <c r="MZW58" s="51"/>
      <c r="MZX58" s="51"/>
      <c r="MZY58" s="20"/>
      <c r="MZZ58" s="53"/>
      <c r="NAA58" s="51"/>
      <c r="NAB58" s="51"/>
      <c r="NAC58" s="51"/>
      <c r="NAD58" s="51"/>
      <c r="NAE58" s="51"/>
      <c r="NAF58" s="51"/>
      <c r="NAG58" s="20"/>
      <c r="NAH58" s="53"/>
      <c r="NAI58" s="51"/>
      <c r="NAJ58" s="51"/>
      <c r="NAK58" s="51"/>
      <c r="NAL58" s="51"/>
      <c r="NAM58" s="51"/>
      <c r="NAN58" s="51"/>
      <c r="NAO58" s="20"/>
      <c r="NAP58" s="53"/>
      <c r="NAQ58" s="51"/>
      <c r="NAR58" s="51"/>
      <c r="NAS58" s="51"/>
      <c r="NAT58" s="51"/>
      <c r="NAU58" s="51"/>
      <c r="NAV58" s="51"/>
      <c r="NAW58" s="20"/>
      <c r="NAX58" s="53"/>
      <c r="NAY58" s="51"/>
      <c r="NAZ58" s="51"/>
      <c r="NBA58" s="51"/>
      <c r="NBB58" s="51"/>
      <c r="NBC58" s="51"/>
      <c r="NBD58" s="51"/>
      <c r="NBE58" s="20"/>
      <c r="NBF58" s="53"/>
      <c r="NBG58" s="51"/>
      <c r="NBH58" s="51"/>
      <c r="NBI58" s="51"/>
      <c r="NBJ58" s="51"/>
      <c r="NBK58" s="51"/>
      <c r="NBL58" s="51"/>
      <c r="NBM58" s="20"/>
      <c r="NBN58" s="53"/>
      <c r="NBO58" s="51"/>
      <c r="NBP58" s="51"/>
      <c r="NBQ58" s="51"/>
      <c r="NBR58" s="51"/>
      <c r="NBS58" s="51"/>
      <c r="NBT58" s="51"/>
      <c r="NBU58" s="20"/>
      <c r="NBV58" s="53"/>
      <c r="NBW58" s="51"/>
      <c r="NBX58" s="51"/>
      <c r="NBY58" s="51"/>
      <c r="NBZ58" s="51"/>
      <c r="NCA58" s="51"/>
      <c r="NCB58" s="51"/>
      <c r="NCC58" s="20"/>
      <c r="NCD58" s="53"/>
      <c r="NCE58" s="51"/>
      <c r="NCF58" s="51"/>
      <c r="NCG58" s="51"/>
      <c r="NCH58" s="51"/>
      <c r="NCI58" s="51"/>
      <c r="NCJ58" s="51"/>
      <c r="NCK58" s="20"/>
      <c r="NCL58" s="53"/>
      <c r="NCM58" s="51"/>
      <c r="NCN58" s="51"/>
      <c r="NCO58" s="51"/>
      <c r="NCP58" s="51"/>
      <c r="NCQ58" s="51"/>
      <c r="NCR58" s="51"/>
      <c r="NCS58" s="20"/>
      <c r="NCT58" s="53"/>
      <c r="NCU58" s="51"/>
      <c r="NCV58" s="51"/>
      <c r="NCW58" s="51"/>
      <c r="NCX58" s="51"/>
      <c r="NCY58" s="51"/>
      <c r="NCZ58" s="51"/>
      <c r="NDA58" s="20"/>
      <c r="NDB58" s="53"/>
      <c r="NDC58" s="51"/>
      <c r="NDD58" s="51"/>
      <c r="NDE58" s="51"/>
      <c r="NDF58" s="51"/>
      <c r="NDG58" s="51"/>
      <c r="NDH58" s="51"/>
      <c r="NDI58" s="20"/>
      <c r="NDJ58" s="53"/>
      <c r="NDK58" s="51"/>
      <c r="NDL58" s="51"/>
      <c r="NDM58" s="51"/>
      <c r="NDN58" s="51"/>
      <c r="NDO58" s="51"/>
      <c r="NDP58" s="51"/>
      <c r="NDQ58" s="20"/>
      <c r="NDR58" s="53"/>
      <c r="NDS58" s="51"/>
      <c r="NDT58" s="51"/>
      <c r="NDU58" s="51"/>
      <c r="NDV58" s="51"/>
      <c r="NDW58" s="51"/>
      <c r="NDX58" s="51"/>
      <c r="NDY58" s="20"/>
      <c r="NDZ58" s="53"/>
      <c r="NEA58" s="51"/>
      <c r="NEB58" s="51"/>
      <c r="NEC58" s="51"/>
      <c r="NED58" s="51"/>
      <c r="NEE58" s="51"/>
      <c r="NEF58" s="51"/>
      <c r="NEG58" s="20"/>
      <c r="NEH58" s="53"/>
      <c r="NEI58" s="51"/>
      <c r="NEJ58" s="51"/>
      <c r="NEK58" s="51"/>
      <c r="NEL58" s="51"/>
      <c r="NEM58" s="51"/>
      <c r="NEN58" s="51"/>
      <c r="NEO58" s="20"/>
      <c r="NEP58" s="53"/>
      <c r="NEQ58" s="51"/>
      <c r="NER58" s="51"/>
      <c r="NES58" s="51"/>
      <c r="NET58" s="51"/>
      <c r="NEU58" s="51"/>
      <c r="NEV58" s="51"/>
      <c r="NEW58" s="20"/>
      <c r="NEX58" s="53"/>
      <c r="NEY58" s="51"/>
      <c r="NEZ58" s="51"/>
      <c r="NFA58" s="51"/>
      <c r="NFB58" s="51"/>
      <c r="NFC58" s="51"/>
      <c r="NFD58" s="51"/>
      <c r="NFE58" s="20"/>
      <c r="NFF58" s="53"/>
      <c r="NFG58" s="51"/>
      <c r="NFH58" s="51"/>
      <c r="NFI58" s="51"/>
      <c r="NFJ58" s="51"/>
      <c r="NFK58" s="51"/>
      <c r="NFL58" s="51"/>
      <c r="NFM58" s="20"/>
      <c r="NFN58" s="53"/>
      <c r="NFO58" s="51"/>
      <c r="NFP58" s="51"/>
      <c r="NFQ58" s="51"/>
      <c r="NFR58" s="51"/>
      <c r="NFS58" s="51"/>
      <c r="NFT58" s="51"/>
      <c r="NFU58" s="20"/>
      <c r="NFV58" s="53"/>
      <c r="NFW58" s="51"/>
      <c r="NFX58" s="51"/>
      <c r="NFY58" s="51"/>
      <c r="NFZ58" s="51"/>
      <c r="NGA58" s="51"/>
      <c r="NGB58" s="51"/>
      <c r="NGC58" s="20"/>
      <c r="NGD58" s="53"/>
      <c r="NGE58" s="51"/>
      <c r="NGF58" s="51"/>
      <c r="NGG58" s="51"/>
      <c r="NGH58" s="51"/>
      <c r="NGI58" s="51"/>
      <c r="NGJ58" s="51"/>
      <c r="NGK58" s="20"/>
      <c r="NGL58" s="53"/>
      <c r="NGM58" s="51"/>
      <c r="NGN58" s="51"/>
      <c r="NGO58" s="51"/>
      <c r="NGP58" s="51"/>
      <c r="NGQ58" s="51"/>
      <c r="NGR58" s="51"/>
      <c r="NGS58" s="20"/>
      <c r="NGT58" s="53"/>
      <c r="NGU58" s="51"/>
      <c r="NGV58" s="51"/>
      <c r="NGW58" s="51"/>
      <c r="NGX58" s="51"/>
      <c r="NGY58" s="51"/>
      <c r="NGZ58" s="51"/>
      <c r="NHA58" s="20"/>
      <c r="NHB58" s="53"/>
      <c r="NHC58" s="51"/>
      <c r="NHD58" s="51"/>
      <c r="NHE58" s="51"/>
      <c r="NHF58" s="51"/>
      <c r="NHG58" s="51"/>
      <c r="NHH58" s="51"/>
      <c r="NHI58" s="20"/>
      <c r="NHJ58" s="53"/>
      <c r="NHK58" s="51"/>
      <c r="NHL58" s="51"/>
      <c r="NHM58" s="51"/>
      <c r="NHN58" s="51"/>
      <c r="NHO58" s="51"/>
      <c r="NHP58" s="51"/>
      <c r="NHQ58" s="20"/>
      <c r="NHR58" s="53"/>
      <c r="NHS58" s="51"/>
      <c r="NHT58" s="51"/>
      <c r="NHU58" s="51"/>
      <c r="NHV58" s="51"/>
      <c r="NHW58" s="51"/>
      <c r="NHX58" s="51"/>
      <c r="NHY58" s="20"/>
      <c r="NHZ58" s="53"/>
      <c r="NIA58" s="51"/>
      <c r="NIB58" s="51"/>
      <c r="NIC58" s="51"/>
      <c r="NID58" s="51"/>
      <c r="NIE58" s="51"/>
      <c r="NIF58" s="51"/>
      <c r="NIG58" s="20"/>
      <c r="NIH58" s="53"/>
      <c r="NII58" s="51"/>
      <c r="NIJ58" s="51"/>
      <c r="NIK58" s="51"/>
      <c r="NIL58" s="51"/>
      <c r="NIM58" s="51"/>
      <c r="NIN58" s="51"/>
      <c r="NIO58" s="20"/>
      <c r="NIP58" s="53"/>
      <c r="NIQ58" s="51"/>
      <c r="NIR58" s="51"/>
      <c r="NIS58" s="51"/>
      <c r="NIT58" s="51"/>
      <c r="NIU58" s="51"/>
      <c r="NIV58" s="51"/>
      <c r="NIW58" s="20"/>
      <c r="NIX58" s="53"/>
      <c r="NIY58" s="51"/>
      <c r="NIZ58" s="51"/>
      <c r="NJA58" s="51"/>
      <c r="NJB58" s="51"/>
      <c r="NJC58" s="51"/>
      <c r="NJD58" s="51"/>
      <c r="NJE58" s="20"/>
      <c r="NJF58" s="53"/>
      <c r="NJG58" s="51"/>
      <c r="NJH58" s="51"/>
      <c r="NJI58" s="51"/>
      <c r="NJJ58" s="51"/>
      <c r="NJK58" s="51"/>
      <c r="NJL58" s="51"/>
      <c r="NJM58" s="20"/>
      <c r="NJN58" s="53"/>
      <c r="NJO58" s="51"/>
      <c r="NJP58" s="51"/>
      <c r="NJQ58" s="51"/>
      <c r="NJR58" s="51"/>
      <c r="NJS58" s="51"/>
      <c r="NJT58" s="51"/>
      <c r="NJU58" s="20"/>
      <c r="NJV58" s="53"/>
      <c r="NJW58" s="51"/>
      <c r="NJX58" s="51"/>
      <c r="NJY58" s="51"/>
      <c r="NJZ58" s="51"/>
      <c r="NKA58" s="51"/>
      <c r="NKB58" s="51"/>
      <c r="NKC58" s="20"/>
      <c r="NKD58" s="53"/>
      <c r="NKE58" s="51"/>
      <c r="NKF58" s="51"/>
      <c r="NKG58" s="51"/>
      <c r="NKH58" s="51"/>
      <c r="NKI58" s="51"/>
      <c r="NKJ58" s="51"/>
      <c r="NKK58" s="20"/>
      <c r="NKL58" s="53"/>
      <c r="NKM58" s="51"/>
      <c r="NKN58" s="51"/>
      <c r="NKO58" s="51"/>
      <c r="NKP58" s="51"/>
      <c r="NKQ58" s="51"/>
      <c r="NKR58" s="51"/>
      <c r="NKS58" s="20"/>
      <c r="NKT58" s="53"/>
      <c r="NKU58" s="51"/>
      <c r="NKV58" s="51"/>
      <c r="NKW58" s="51"/>
      <c r="NKX58" s="51"/>
      <c r="NKY58" s="51"/>
      <c r="NKZ58" s="51"/>
      <c r="NLA58" s="20"/>
      <c r="NLB58" s="53"/>
      <c r="NLC58" s="51"/>
      <c r="NLD58" s="51"/>
      <c r="NLE58" s="51"/>
      <c r="NLF58" s="51"/>
      <c r="NLG58" s="51"/>
      <c r="NLH58" s="51"/>
      <c r="NLI58" s="20"/>
      <c r="NLJ58" s="53"/>
      <c r="NLK58" s="51"/>
      <c r="NLL58" s="51"/>
      <c r="NLM58" s="51"/>
      <c r="NLN58" s="51"/>
      <c r="NLO58" s="51"/>
      <c r="NLP58" s="51"/>
      <c r="NLQ58" s="20"/>
      <c r="NLR58" s="53"/>
      <c r="NLS58" s="51"/>
      <c r="NLT58" s="51"/>
      <c r="NLU58" s="51"/>
      <c r="NLV58" s="51"/>
      <c r="NLW58" s="51"/>
      <c r="NLX58" s="51"/>
      <c r="NLY58" s="20"/>
      <c r="NLZ58" s="53"/>
      <c r="NMA58" s="51"/>
      <c r="NMB58" s="51"/>
      <c r="NMC58" s="51"/>
      <c r="NMD58" s="51"/>
      <c r="NME58" s="51"/>
      <c r="NMF58" s="51"/>
      <c r="NMG58" s="20"/>
      <c r="NMH58" s="53"/>
      <c r="NMI58" s="51"/>
      <c r="NMJ58" s="51"/>
      <c r="NMK58" s="51"/>
      <c r="NML58" s="51"/>
      <c r="NMM58" s="51"/>
      <c r="NMN58" s="51"/>
      <c r="NMO58" s="20"/>
      <c r="NMP58" s="53"/>
      <c r="NMQ58" s="51"/>
      <c r="NMR58" s="51"/>
      <c r="NMS58" s="51"/>
      <c r="NMT58" s="51"/>
      <c r="NMU58" s="51"/>
      <c r="NMV58" s="51"/>
      <c r="NMW58" s="20"/>
      <c r="NMX58" s="53"/>
      <c r="NMY58" s="51"/>
      <c r="NMZ58" s="51"/>
      <c r="NNA58" s="51"/>
      <c r="NNB58" s="51"/>
      <c r="NNC58" s="51"/>
      <c r="NND58" s="51"/>
      <c r="NNE58" s="20"/>
      <c r="NNF58" s="53"/>
      <c r="NNG58" s="51"/>
      <c r="NNH58" s="51"/>
      <c r="NNI58" s="51"/>
      <c r="NNJ58" s="51"/>
      <c r="NNK58" s="51"/>
      <c r="NNL58" s="51"/>
      <c r="NNM58" s="20"/>
      <c r="NNN58" s="53"/>
      <c r="NNO58" s="51"/>
      <c r="NNP58" s="51"/>
      <c r="NNQ58" s="51"/>
      <c r="NNR58" s="51"/>
      <c r="NNS58" s="51"/>
      <c r="NNT58" s="51"/>
      <c r="NNU58" s="20"/>
      <c r="NNV58" s="53"/>
      <c r="NNW58" s="51"/>
      <c r="NNX58" s="51"/>
      <c r="NNY58" s="51"/>
      <c r="NNZ58" s="51"/>
      <c r="NOA58" s="51"/>
      <c r="NOB58" s="51"/>
      <c r="NOC58" s="20"/>
      <c r="NOD58" s="53"/>
      <c r="NOE58" s="51"/>
      <c r="NOF58" s="51"/>
      <c r="NOG58" s="51"/>
      <c r="NOH58" s="51"/>
      <c r="NOI58" s="51"/>
      <c r="NOJ58" s="51"/>
      <c r="NOK58" s="20"/>
      <c r="NOL58" s="53"/>
      <c r="NOM58" s="51"/>
      <c r="NON58" s="51"/>
      <c r="NOO58" s="51"/>
      <c r="NOP58" s="51"/>
      <c r="NOQ58" s="51"/>
      <c r="NOR58" s="51"/>
      <c r="NOS58" s="20"/>
      <c r="NOT58" s="53"/>
      <c r="NOU58" s="51"/>
      <c r="NOV58" s="51"/>
      <c r="NOW58" s="51"/>
      <c r="NOX58" s="51"/>
      <c r="NOY58" s="51"/>
      <c r="NOZ58" s="51"/>
      <c r="NPA58" s="20"/>
      <c r="NPB58" s="53"/>
      <c r="NPC58" s="51"/>
      <c r="NPD58" s="51"/>
      <c r="NPE58" s="51"/>
      <c r="NPF58" s="51"/>
      <c r="NPG58" s="51"/>
      <c r="NPH58" s="51"/>
      <c r="NPI58" s="20"/>
      <c r="NPJ58" s="53"/>
      <c r="NPK58" s="51"/>
      <c r="NPL58" s="51"/>
      <c r="NPM58" s="51"/>
      <c r="NPN58" s="51"/>
      <c r="NPO58" s="51"/>
      <c r="NPP58" s="51"/>
      <c r="NPQ58" s="20"/>
      <c r="NPR58" s="53"/>
      <c r="NPS58" s="51"/>
      <c r="NPT58" s="51"/>
      <c r="NPU58" s="51"/>
      <c r="NPV58" s="51"/>
      <c r="NPW58" s="51"/>
      <c r="NPX58" s="51"/>
      <c r="NPY58" s="20"/>
      <c r="NPZ58" s="53"/>
      <c r="NQA58" s="51"/>
      <c r="NQB58" s="51"/>
      <c r="NQC58" s="51"/>
      <c r="NQD58" s="51"/>
      <c r="NQE58" s="51"/>
      <c r="NQF58" s="51"/>
      <c r="NQG58" s="20"/>
      <c r="NQH58" s="53"/>
      <c r="NQI58" s="51"/>
      <c r="NQJ58" s="51"/>
      <c r="NQK58" s="51"/>
      <c r="NQL58" s="51"/>
      <c r="NQM58" s="51"/>
      <c r="NQN58" s="51"/>
      <c r="NQO58" s="20"/>
      <c r="NQP58" s="53"/>
      <c r="NQQ58" s="51"/>
      <c r="NQR58" s="51"/>
      <c r="NQS58" s="51"/>
      <c r="NQT58" s="51"/>
      <c r="NQU58" s="51"/>
      <c r="NQV58" s="51"/>
      <c r="NQW58" s="20"/>
      <c r="NQX58" s="53"/>
      <c r="NQY58" s="51"/>
      <c r="NQZ58" s="51"/>
      <c r="NRA58" s="51"/>
      <c r="NRB58" s="51"/>
      <c r="NRC58" s="51"/>
      <c r="NRD58" s="51"/>
      <c r="NRE58" s="20"/>
      <c r="NRF58" s="53"/>
      <c r="NRG58" s="51"/>
      <c r="NRH58" s="51"/>
      <c r="NRI58" s="51"/>
      <c r="NRJ58" s="51"/>
      <c r="NRK58" s="51"/>
      <c r="NRL58" s="51"/>
      <c r="NRM58" s="20"/>
      <c r="NRN58" s="53"/>
      <c r="NRO58" s="51"/>
      <c r="NRP58" s="51"/>
      <c r="NRQ58" s="51"/>
      <c r="NRR58" s="51"/>
      <c r="NRS58" s="51"/>
      <c r="NRT58" s="51"/>
      <c r="NRU58" s="20"/>
      <c r="NRV58" s="53"/>
      <c r="NRW58" s="51"/>
      <c r="NRX58" s="51"/>
      <c r="NRY58" s="51"/>
      <c r="NRZ58" s="51"/>
      <c r="NSA58" s="51"/>
      <c r="NSB58" s="51"/>
      <c r="NSC58" s="20"/>
      <c r="NSD58" s="53"/>
      <c r="NSE58" s="51"/>
      <c r="NSF58" s="51"/>
      <c r="NSG58" s="51"/>
      <c r="NSH58" s="51"/>
      <c r="NSI58" s="51"/>
      <c r="NSJ58" s="51"/>
      <c r="NSK58" s="20"/>
      <c r="NSL58" s="53"/>
      <c r="NSM58" s="51"/>
      <c r="NSN58" s="51"/>
      <c r="NSO58" s="51"/>
      <c r="NSP58" s="51"/>
      <c r="NSQ58" s="51"/>
      <c r="NSR58" s="51"/>
      <c r="NSS58" s="20"/>
      <c r="NST58" s="53"/>
      <c r="NSU58" s="51"/>
      <c r="NSV58" s="51"/>
      <c r="NSW58" s="51"/>
      <c r="NSX58" s="51"/>
      <c r="NSY58" s="51"/>
      <c r="NSZ58" s="51"/>
      <c r="NTA58" s="20"/>
      <c r="NTB58" s="53"/>
      <c r="NTC58" s="51"/>
      <c r="NTD58" s="51"/>
      <c r="NTE58" s="51"/>
      <c r="NTF58" s="51"/>
      <c r="NTG58" s="51"/>
      <c r="NTH58" s="51"/>
      <c r="NTI58" s="20"/>
      <c r="NTJ58" s="53"/>
      <c r="NTK58" s="51"/>
      <c r="NTL58" s="51"/>
      <c r="NTM58" s="51"/>
      <c r="NTN58" s="51"/>
      <c r="NTO58" s="51"/>
      <c r="NTP58" s="51"/>
      <c r="NTQ58" s="20"/>
      <c r="NTR58" s="53"/>
      <c r="NTS58" s="51"/>
      <c r="NTT58" s="51"/>
      <c r="NTU58" s="51"/>
      <c r="NTV58" s="51"/>
      <c r="NTW58" s="51"/>
      <c r="NTX58" s="51"/>
      <c r="NTY58" s="20"/>
      <c r="NTZ58" s="53"/>
      <c r="NUA58" s="51"/>
      <c r="NUB58" s="51"/>
      <c r="NUC58" s="51"/>
      <c r="NUD58" s="51"/>
      <c r="NUE58" s="51"/>
      <c r="NUF58" s="51"/>
      <c r="NUG58" s="20"/>
      <c r="NUH58" s="53"/>
      <c r="NUI58" s="51"/>
      <c r="NUJ58" s="51"/>
      <c r="NUK58" s="51"/>
      <c r="NUL58" s="51"/>
      <c r="NUM58" s="51"/>
      <c r="NUN58" s="51"/>
      <c r="NUO58" s="20"/>
      <c r="NUP58" s="53"/>
      <c r="NUQ58" s="51"/>
      <c r="NUR58" s="51"/>
      <c r="NUS58" s="51"/>
      <c r="NUT58" s="51"/>
      <c r="NUU58" s="51"/>
      <c r="NUV58" s="51"/>
      <c r="NUW58" s="20"/>
      <c r="NUX58" s="53"/>
      <c r="NUY58" s="51"/>
      <c r="NUZ58" s="51"/>
      <c r="NVA58" s="51"/>
      <c r="NVB58" s="51"/>
      <c r="NVC58" s="51"/>
      <c r="NVD58" s="51"/>
      <c r="NVE58" s="20"/>
      <c r="NVF58" s="53"/>
      <c r="NVG58" s="51"/>
      <c r="NVH58" s="51"/>
      <c r="NVI58" s="51"/>
      <c r="NVJ58" s="51"/>
      <c r="NVK58" s="51"/>
      <c r="NVL58" s="51"/>
      <c r="NVM58" s="20"/>
      <c r="NVN58" s="53"/>
      <c r="NVO58" s="51"/>
      <c r="NVP58" s="51"/>
      <c r="NVQ58" s="51"/>
      <c r="NVR58" s="51"/>
      <c r="NVS58" s="51"/>
      <c r="NVT58" s="51"/>
      <c r="NVU58" s="20"/>
      <c r="NVV58" s="53"/>
      <c r="NVW58" s="51"/>
      <c r="NVX58" s="51"/>
      <c r="NVY58" s="51"/>
      <c r="NVZ58" s="51"/>
      <c r="NWA58" s="51"/>
      <c r="NWB58" s="51"/>
      <c r="NWC58" s="20"/>
      <c r="NWD58" s="53"/>
      <c r="NWE58" s="51"/>
      <c r="NWF58" s="51"/>
      <c r="NWG58" s="51"/>
      <c r="NWH58" s="51"/>
      <c r="NWI58" s="51"/>
      <c r="NWJ58" s="51"/>
      <c r="NWK58" s="20"/>
      <c r="NWL58" s="53"/>
      <c r="NWM58" s="51"/>
      <c r="NWN58" s="51"/>
      <c r="NWO58" s="51"/>
      <c r="NWP58" s="51"/>
      <c r="NWQ58" s="51"/>
      <c r="NWR58" s="51"/>
      <c r="NWS58" s="20"/>
      <c r="NWT58" s="53"/>
      <c r="NWU58" s="51"/>
      <c r="NWV58" s="51"/>
      <c r="NWW58" s="51"/>
      <c r="NWX58" s="51"/>
      <c r="NWY58" s="51"/>
      <c r="NWZ58" s="51"/>
      <c r="NXA58" s="20"/>
      <c r="NXB58" s="53"/>
      <c r="NXC58" s="51"/>
      <c r="NXD58" s="51"/>
      <c r="NXE58" s="51"/>
      <c r="NXF58" s="51"/>
      <c r="NXG58" s="51"/>
      <c r="NXH58" s="51"/>
      <c r="NXI58" s="20"/>
      <c r="NXJ58" s="53"/>
      <c r="NXK58" s="51"/>
      <c r="NXL58" s="51"/>
      <c r="NXM58" s="51"/>
      <c r="NXN58" s="51"/>
      <c r="NXO58" s="51"/>
      <c r="NXP58" s="51"/>
      <c r="NXQ58" s="20"/>
      <c r="NXR58" s="53"/>
      <c r="NXS58" s="51"/>
      <c r="NXT58" s="51"/>
      <c r="NXU58" s="51"/>
      <c r="NXV58" s="51"/>
      <c r="NXW58" s="51"/>
      <c r="NXX58" s="51"/>
      <c r="NXY58" s="20"/>
      <c r="NXZ58" s="53"/>
      <c r="NYA58" s="51"/>
      <c r="NYB58" s="51"/>
      <c r="NYC58" s="51"/>
      <c r="NYD58" s="51"/>
      <c r="NYE58" s="51"/>
      <c r="NYF58" s="51"/>
      <c r="NYG58" s="20"/>
      <c r="NYH58" s="53"/>
      <c r="NYI58" s="51"/>
      <c r="NYJ58" s="51"/>
      <c r="NYK58" s="51"/>
      <c r="NYL58" s="51"/>
      <c r="NYM58" s="51"/>
      <c r="NYN58" s="51"/>
      <c r="NYO58" s="20"/>
      <c r="NYP58" s="53"/>
      <c r="NYQ58" s="51"/>
      <c r="NYR58" s="51"/>
      <c r="NYS58" s="51"/>
      <c r="NYT58" s="51"/>
      <c r="NYU58" s="51"/>
      <c r="NYV58" s="51"/>
      <c r="NYW58" s="20"/>
      <c r="NYX58" s="53"/>
      <c r="NYY58" s="51"/>
      <c r="NYZ58" s="51"/>
      <c r="NZA58" s="51"/>
      <c r="NZB58" s="51"/>
      <c r="NZC58" s="51"/>
      <c r="NZD58" s="51"/>
      <c r="NZE58" s="20"/>
      <c r="NZF58" s="53"/>
      <c r="NZG58" s="51"/>
      <c r="NZH58" s="51"/>
      <c r="NZI58" s="51"/>
      <c r="NZJ58" s="51"/>
      <c r="NZK58" s="51"/>
      <c r="NZL58" s="51"/>
      <c r="NZM58" s="20"/>
      <c r="NZN58" s="53"/>
      <c r="NZO58" s="51"/>
      <c r="NZP58" s="51"/>
      <c r="NZQ58" s="51"/>
      <c r="NZR58" s="51"/>
      <c r="NZS58" s="51"/>
      <c r="NZT58" s="51"/>
      <c r="NZU58" s="20"/>
      <c r="NZV58" s="53"/>
      <c r="NZW58" s="51"/>
      <c r="NZX58" s="51"/>
      <c r="NZY58" s="51"/>
      <c r="NZZ58" s="51"/>
      <c r="OAA58" s="51"/>
      <c r="OAB58" s="51"/>
      <c r="OAC58" s="20"/>
      <c r="OAD58" s="53"/>
      <c r="OAE58" s="51"/>
      <c r="OAF58" s="51"/>
      <c r="OAG58" s="51"/>
      <c r="OAH58" s="51"/>
      <c r="OAI58" s="51"/>
      <c r="OAJ58" s="51"/>
      <c r="OAK58" s="20"/>
      <c r="OAL58" s="53"/>
      <c r="OAM58" s="51"/>
      <c r="OAN58" s="51"/>
      <c r="OAO58" s="51"/>
      <c r="OAP58" s="51"/>
      <c r="OAQ58" s="51"/>
      <c r="OAR58" s="51"/>
      <c r="OAS58" s="20"/>
      <c r="OAT58" s="53"/>
      <c r="OAU58" s="51"/>
      <c r="OAV58" s="51"/>
      <c r="OAW58" s="51"/>
      <c r="OAX58" s="51"/>
      <c r="OAY58" s="51"/>
      <c r="OAZ58" s="51"/>
      <c r="OBA58" s="20"/>
      <c r="OBB58" s="53"/>
      <c r="OBC58" s="51"/>
      <c r="OBD58" s="51"/>
      <c r="OBE58" s="51"/>
      <c r="OBF58" s="51"/>
      <c r="OBG58" s="51"/>
      <c r="OBH58" s="51"/>
      <c r="OBI58" s="20"/>
      <c r="OBJ58" s="53"/>
      <c r="OBK58" s="51"/>
      <c r="OBL58" s="51"/>
      <c r="OBM58" s="51"/>
      <c r="OBN58" s="51"/>
      <c r="OBO58" s="51"/>
      <c r="OBP58" s="51"/>
      <c r="OBQ58" s="20"/>
      <c r="OBR58" s="53"/>
      <c r="OBS58" s="51"/>
      <c r="OBT58" s="51"/>
      <c r="OBU58" s="51"/>
      <c r="OBV58" s="51"/>
      <c r="OBW58" s="51"/>
      <c r="OBX58" s="51"/>
      <c r="OBY58" s="20"/>
      <c r="OBZ58" s="53"/>
      <c r="OCA58" s="51"/>
      <c r="OCB58" s="51"/>
      <c r="OCC58" s="51"/>
      <c r="OCD58" s="51"/>
      <c r="OCE58" s="51"/>
      <c r="OCF58" s="51"/>
      <c r="OCG58" s="20"/>
      <c r="OCH58" s="53"/>
      <c r="OCI58" s="51"/>
      <c r="OCJ58" s="51"/>
      <c r="OCK58" s="51"/>
      <c r="OCL58" s="51"/>
      <c r="OCM58" s="51"/>
      <c r="OCN58" s="51"/>
      <c r="OCO58" s="20"/>
      <c r="OCP58" s="53"/>
      <c r="OCQ58" s="51"/>
      <c r="OCR58" s="51"/>
      <c r="OCS58" s="51"/>
      <c r="OCT58" s="51"/>
      <c r="OCU58" s="51"/>
      <c r="OCV58" s="51"/>
      <c r="OCW58" s="20"/>
      <c r="OCX58" s="53"/>
      <c r="OCY58" s="51"/>
      <c r="OCZ58" s="51"/>
      <c r="ODA58" s="51"/>
      <c r="ODB58" s="51"/>
      <c r="ODC58" s="51"/>
      <c r="ODD58" s="51"/>
      <c r="ODE58" s="20"/>
      <c r="ODF58" s="53"/>
      <c r="ODG58" s="51"/>
      <c r="ODH58" s="51"/>
      <c r="ODI58" s="51"/>
      <c r="ODJ58" s="51"/>
      <c r="ODK58" s="51"/>
      <c r="ODL58" s="51"/>
      <c r="ODM58" s="20"/>
      <c r="ODN58" s="53"/>
      <c r="ODO58" s="51"/>
      <c r="ODP58" s="51"/>
      <c r="ODQ58" s="51"/>
      <c r="ODR58" s="51"/>
      <c r="ODS58" s="51"/>
      <c r="ODT58" s="51"/>
      <c r="ODU58" s="20"/>
      <c r="ODV58" s="53"/>
      <c r="ODW58" s="51"/>
      <c r="ODX58" s="51"/>
      <c r="ODY58" s="51"/>
      <c r="ODZ58" s="51"/>
      <c r="OEA58" s="51"/>
      <c r="OEB58" s="51"/>
      <c r="OEC58" s="20"/>
      <c r="OED58" s="53"/>
      <c r="OEE58" s="51"/>
      <c r="OEF58" s="51"/>
      <c r="OEG58" s="51"/>
      <c r="OEH58" s="51"/>
      <c r="OEI58" s="51"/>
      <c r="OEJ58" s="51"/>
      <c r="OEK58" s="20"/>
      <c r="OEL58" s="53"/>
      <c r="OEM58" s="51"/>
      <c r="OEN58" s="51"/>
      <c r="OEO58" s="51"/>
      <c r="OEP58" s="51"/>
      <c r="OEQ58" s="51"/>
      <c r="OER58" s="51"/>
      <c r="OES58" s="20"/>
      <c r="OET58" s="53"/>
      <c r="OEU58" s="51"/>
      <c r="OEV58" s="51"/>
      <c r="OEW58" s="51"/>
      <c r="OEX58" s="51"/>
      <c r="OEY58" s="51"/>
      <c r="OEZ58" s="51"/>
      <c r="OFA58" s="20"/>
      <c r="OFB58" s="53"/>
      <c r="OFC58" s="51"/>
      <c r="OFD58" s="51"/>
      <c r="OFE58" s="51"/>
      <c r="OFF58" s="51"/>
      <c r="OFG58" s="51"/>
      <c r="OFH58" s="51"/>
      <c r="OFI58" s="20"/>
      <c r="OFJ58" s="53"/>
      <c r="OFK58" s="51"/>
      <c r="OFL58" s="51"/>
      <c r="OFM58" s="51"/>
      <c r="OFN58" s="51"/>
      <c r="OFO58" s="51"/>
      <c r="OFP58" s="51"/>
      <c r="OFQ58" s="20"/>
      <c r="OFR58" s="53"/>
      <c r="OFS58" s="51"/>
      <c r="OFT58" s="51"/>
      <c r="OFU58" s="51"/>
      <c r="OFV58" s="51"/>
      <c r="OFW58" s="51"/>
      <c r="OFX58" s="51"/>
      <c r="OFY58" s="20"/>
      <c r="OFZ58" s="53"/>
      <c r="OGA58" s="51"/>
      <c r="OGB58" s="51"/>
      <c r="OGC58" s="51"/>
      <c r="OGD58" s="51"/>
      <c r="OGE58" s="51"/>
      <c r="OGF58" s="51"/>
      <c r="OGG58" s="20"/>
      <c r="OGH58" s="53"/>
      <c r="OGI58" s="51"/>
      <c r="OGJ58" s="51"/>
      <c r="OGK58" s="51"/>
      <c r="OGL58" s="51"/>
      <c r="OGM58" s="51"/>
      <c r="OGN58" s="51"/>
      <c r="OGO58" s="20"/>
      <c r="OGP58" s="53"/>
      <c r="OGQ58" s="51"/>
      <c r="OGR58" s="51"/>
      <c r="OGS58" s="51"/>
      <c r="OGT58" s="51"/>
      <c r="OGU58" s="51"/>
      <c r="OGV58" s="51"/>
      <c r="OGW58" s="20"/>
      <c r="OGX58" s="53"/>
      <c r="OGY58" s="51"/>
      <c r="OGZ58" s="51"/>
      <c r="OHA58" s="51"/>
      <c r="OHB58" s="51"/>
      <c r="OHC58" s="51"/>
      <c r="OHD58" s="51"/>
      <c r="OHE58" s="20"/>
      <c r="OHF58" s="53"/>
      <c r="OHG58" s="51"/>
      <c r="OHH58" s="51"/>
      <c r="OHI58" s="51"/>
      <c r="OHJ58" s="51"/>
      <c r="OHK58" s="51"/>
      <c r="OHL58" s="51"/>
      <c r="OHM58" s="20"/>
      <c r="OHN58" s="53"/>
      <c r="OHO58" s="51"/>
      <c r="OHP58" s="51"/>
      <c r="OHQ58" s="51"/>
      <c r="OHR58" s="51"/>
      <c r="OHS58" s="51"/>
      <c r="OHT58" s="51"/>
      <c r="OHU58" s="20"/>
      <c r="OHV58" s="53"/>
      <c r="OHW58" s="51"/>
      <c r="OHX58" s="51"/>
      <c r="OHY58" s="51"/>
      <c r="OHZ58" s="51"/>
      <c r="OIA58" s="51"/>
      <c r="OIB58" s="51"/>
      <c r="OIC58" s="20"/>
      <c r="OID58" s="53"/>
      <c r="OIE58" s="51"/>
      <c r="OIF58" s="51"/>
      <c r="OIG58" s="51"/>
      <c r="OIH58" s="51"/>
      <c r="OII58" s="51"/>
      <c r="OIJ58" s="51"/>
      <c r="OIK58" s="20"/>
      <c r="OIL58" s="53"/>
      <c r="OIM58" s="51"/>
      <c r="OIN58" s="51"/>
      <c r="OIO58" s="51"/>
      <c r="OIP58" s="51"/>
      <c r="OIQ58" s="51"/>
      <c r="OIR58" s="51"/>
      <c r="OIS58" s="20"/>
      <c r="OIT58" s="53"/>
      <c r="OIU58" s="51"/>
      <c r="OIV58" s="51"/>
      <c r="OIW58" s="51"/>
      <c r="OIX58" s="51"/>
      <c r="OIY58" s="51"/>
      <c r="OIZ58" s="51"/>
      <c r="OJA58" s="20"/>
      <c r="OJB58" s="53"/>
      <c r="OJC58" s="51"/>
      <c r="OJD58" s="51"/>
      <c r="OJE58" s="51"/>
      <c r="OJF58" s="51"/>
      <c r="OJG58" s="51"/>
      <c r="OJH58" s="51"/>
      <c r="OJI58" s="20"/>
      <c r="OJJ58" s="53"/>
      <c r="OJK58" s="51"/>
      <c r="OJL58" s="51"/>
      <c r="OJM58" s="51"/>
      <c r="OJN58" s="51"/>
      <c r="OJO58" s="51"/>
      <c r="OJP58" s="51"/>
      <c r="OJQ58" s="20"/>
      <c r="OJR58" s="53"/>
      <c r="OJS58" s="51"/>
      <c r="OJT58" s="51"/>
      <c r="OJU58" s="51"/>
      <c r="OJV58" s="51"/>
      <c r="OJW58" s="51"/>
      <c r="OJX58" s="51"/>
      <c r="OJY58" s="20"/>
      <c r="OJZ58" s="53"/>
      <c r="OKA58" s="51"/>
      <c r="OKB58" s="51"/>
      <c r="OKC58" s="51"/>
      <c r="OKD58" s="51"/>
      <c r="OKE58" s="51"/>
      <c r="OKF58" s="51"/>
      <c r="OKG58" s="20"/>
      <c r="OKH58" s="53"/>
      <c r="OKI58" s="51"/>
      <c r="OKJ58" s="51"/>
      <c r="OKK58" s="51"/>
      <c r="OKL58" s="51"/>
      <c r="OKM58" s="51"/>
      <c r="OKN58" s="51"/>
      <c r="OKO58" s="20"/>
      <c r="OKP58" s="53"/>
      <c r="OKQ58" s="51"/>
      <c r="OKR58" s="51"/>
      <c r="OKS58" s="51"/>
      <c r="OKT58" s="51"/>
      <c r="OKU58" s="51"/>
      <c r="OKV58" s="51"/>
      <c r="OKW58" s="20"/>
      <c r="OKX58" s="53"/>
      <c r="OKY58" s="51"/>
      <c r="OKZ58" s="51"/>
      <c r="OLA58" s="51"/>
      <c r="OLB58" s="51"/>
      <c r="OLC58" s="51"/>
      <c r="OLD58" s="51"/>
      <c r="OLE58" s="20"/>
      <c r="OLF58" s="53"/>
      <c r="OLG58" s="51"/>
      <c r="OLH58" s="51"/>
      <c r="OLI58" s="51"/>
      <c r="OLJ58" s="51"/>
      <c r="OLK58" s="51"/>
      <c r="OLL58" s="51"/>
      <c r="OLM58" s="20"/>
      <c r="OLN58" s="53"/>
      <c r="OLO58" s="51"/>
      <c r="OLP58" s="51"/>
      <c r="OLQ58" s="51"/>
      <c r="OLR58" s="51"/>
      <c r="OLS58" s="51"/>
      <c r="OLT58" s="51"/>
      <c r="OLU58" s="20"/>
      <c r="OLV58" s="53"/>
      <c r="OLW58" s="51"/>
      <c r="OLX58" s="51"/>
      <c r="OLY58" s="51"/>
      <c r="OLZ58" s="51"/>
      <c r="OMA58" s="51"/>
      <c r="OMB58" s="51"/>
      <c r="OMC58" s="20"/>
      <c r="OMD58" s="53"/>
      <c r="OME58" s="51"/>
      <c r="OMF58" s="51"/>
      <c r="OMG58" s="51"/>
      <c r="OMH58" s="51"/>
      <c r="OMI58" s="51"/>
      <c r="OMJ58" s="51"/>
      <c r="OMK58" s="20"/>
      <c r="OML58" s="53"/>
      <c r="OMM58" s="51"/>
      <c r="OMN58" s="51"/>
      <c r="OMO58" s="51"/>
      <c r="OMP58" s="51"/>
      <c r="OMQ58" s="51"/>
      <c r="OMR58" s="51"/>
      <c r="OMS58" s="20"/>
      <c r="OMT58" s="53"/>
      <c r="OMU58" s="51"/>
      <c r="OMV58" s="51"/>
      <c r="OMW58" s="51"/>
      <c r="OMX58" s="51"/>
      <c r="OMY58" s="51"/>
      <c r="OMZ58" s="51"/>
      <c r="ONA58" s="20"/>
      <c r="ONB58" s="53"/>
      <c r="ONC58" s="51"/>
      <c r="OND58" s="51"/>
      <c r="ONE58" s="51"/>
      <c r="ONF58" s="51"/>
      <c r="ONG58" s="51"/>
      <c r="ONH58" s="51"/>
      <c r="ONI58" s="20"/>
      <c r="ONJ58" s="53"/>
      <c r="ONK58" s="51"/>
      <c r="ONL58" s="51"/>
      <c r="ONM58" s="51"/>
      <c r="ONN58" s="51"/>
      <c r="ONO58" s="51"/>
      <c r="ONP58" s="51"/>
      <c r="ONQ58" s="20"/>
      <c r="ONR58" s="53"/>
      <c r="ONS58" s="51"/>
      <c r="ONT58" s="51"/>
      <c r="ONU58" s="51"/>
      <c r="ONV58" s="51"/>
      <c r="ONW58" s="51"/>
      <c r="ONX58" s="51"/>
      <c r="ONY58" s="20"/>
      <c r="ONZ58" s="53"/>
      <c r="OOA58" s="51"/>
      <c r="OOB58" s="51"/>
      <c r="OOC58" s="51"/>
      <c r="OOD58" s="51"/>
      <c r="OOE58" s="51"/>
      <c r="OOF58" s="51"/>
      <c r="OOG58" s="20"/>
      <c r="OOH58" s="53"/>
      <c r="OOI58" s="51"/>
      <c r="OOJ58" s="51"/>
      <c r="OOK58" s="51"/>
      <c r="OOL58" s="51"/>
      <c r="OOM58" s="51"/>
      <c r="OON58" s="51"/>
      <c r="OOO58" s="20"/>
      <c r="OOP58" s="53"/>
      <c r="OOQ58" s="51"/>
      <c r="OOR58" s="51"/>
      <c r="OOS58" s="51"/>
      <c r="OOT58" s="51"/>
      <c r="OOU58" s="51"/>
      <c r="OOV58" s="51"/>
      <c r="OOW58" s="20"/>
      <c r="OOX58" s="53"/>
      <c r="OOY58" s="51"/>
      <c r="OOZ58" s="51"/>
      <c r="OPA58" s="51"/>
      <c r="OPB58" s="51"/>
      <c r="OPC58" s="51"/>
      <c r="OPD58" s="51"/>
      <c r="OPE58" s="20"/>
      <c r="OPF58" s="53"/>
      <c r="OPG58" s="51"/>
      <c r="OPH58" s="51"/>
      <c r="OPI58" s="51"/>
      <c r="OPJ58" s="51"/>
      <c r="OPK58" s="51"/>
      <c r="OPL58" s="51"/>
      <c r="OPM58" s="20"/>
      <c r="OPN58" s="53"/>
      <c r="OPO58" s="51"/>
      <c r="OPP58" s="51"/>
      <c r="OPQ58" s="51"/>
      <c r="OPR58" s="51"/>
      <c r="OPS58" s="51"/>
      <c r="OPT58" s="51"/>
      <c r="OPU58" s="20"/>
      <c r="OPV58" s="53"/>
      <c r="OPW58" s="51"/>
      <c r="OPX58" s="51"/>
      <c r="OPY58" s="51"/>
      <c r="OPZ58" s="51"/>
      <c r="OQA58" s="51"/>
      <c r="OQB58" s="51"/>
      <c r="OQC58" s="20"/>
      <c r="OQD58" s="53"/>
      <c r="OQE58" s="51"/>
      <c r="OQF58" s="51"/>
      <c r="OQG58" s="51"/>
      <c r="OQH58" s="51"/>
      <c r="OQI58" s="51"/>
      <c r="OQJ58" s="51"/>
      <c r="OQK58" s="20"/>
      <c r="OQL58" s="53"/>
      <c r="OQM58" s="51"/>
      <c r="OQN58" s="51"/>
      <c r="OQO58" s="51"/>
      <c r="OQP58" s="51"/>
      <c r="OQQ58" s="51"/>
      <c r="OQR58" s="51"/>
      <c r="OQS58" s="20"/>
      <c r="OQT58" s="53"/>
      <c r="OQU58" s="51"/>
      <c r="OQV58" s="51"/>
      <c r="OQW58" s="51"/>
      <c r="OQX58" s="51"/>
      <c r="OQY58" s="51"/>
      <c r="OQZ58" s="51"/>
      <c r="ORA58" s="20"/>
      <c r="ORB58" s="53"/>
      <c r="ORC58" s="51"/>
      <c r="ORD58" s="51"/>
      <c r="ORE58" s="51"/>
      <c r="ORF58" s="51"/>
      <c r="ORG58" s="51"/>
      <c r="ORH58" s="51"/>
      <c r="ORI58" s="20"/>
      <c r="ORJ58" s="53"/>
      <c r="ORK58" s="51"/>
      <c r="ORL58" s="51"/>
      <c r="ORM58" s="51"/>
      <c r="ORN58" s="51"/>
      <c r="ORO58" s="51"/>
      <c r="ORP58" s="51"/>
      <c r="ORQ58" s="20"/>
      <c r="ORR58" s="53"/>
      <c r="ORS58" s="51"/>
      <c r="ORT58" s="51"/>
      <c r="ORU58" s="51"/>
      <c r="ORV58" s="51"/>
      <c r="ORW58" s="51"/>
      <c r="ORX58" s="51"/>
      <c r="ORY58" s="20"/>
      <c r="ORZ58" s="53"/>
      <c r="OSA58" s="51"/>
      <c r="OSB58" s="51"/>
      <c r="OSC58" s="51"/>
      <c r="OSD58" s="51"/>
      <c r="OSE58" s="51"/>
      <c r="OSF58" s="51"/>
      <c r="OSG58" s="20"/>
      <c r="OSH58" s="53"/>
      <c r="OSI58" s="51"/>
      <c r="OSJ58" s="51"/>
      <c r="OSK58" s="51"/>
      <c r="OSL58" s="51"/>
      <c r="OSM58" s="51"/>
      <c r="OSN58" s="51"/>
      <c r="OSO58" s="20"/>
      <c r="OSP58" s="53"/>
      <c r="OSQ58" s="51"/>
      <c r="OSR58" s="51"/>
      <c r="OSS58" s="51"/>
      <c r="OST58" s="51"/>
      <c r="OSU58" s="51"/>
      <c r="OSV58" s="51"/>
      <c r="OSW58" s="20"/>
      <c r="OSX58" s="53"/>
      <c r="OSY58" s="51"/>
      <c r="OSZ58" s="51"/>
      <c r="OTA58" s="51"/>
      <c r="OTB58" s="51"/>
      <c r="OTC58" s="51"/>
      <c r="OTD58" s="51"/>
      <c r="OTE58" s="20"/>
      <c r="OTF58" s="53"/>
      <c r="OTG58" s="51"/>
      <c r="OTH58" s="51"/>
      <c r="OTI58" s="51"/>
      <c r="OTJ58" s="51"/>
      <c r="OTK58" s="51"/>
      <c r="OTL58" s="51"/>
      <c r="OTM58" s="20"/>
      <c r="OTN58" s="53"/>
      <c r="OTO58" s="51"/>
      <c r="OTP58" s="51"/>
      <c r="OTQ58" s="51"/>
      <c r="OTR58" s="51"/>
      <c r="OTS58" s="51"/>
      <c r="OTT58" s="51"/>
      <c r="OTU58" s="20"/>
      <c r="OTV58" s="53"/>
      <c r="OTW58" s="51"/>
      <c r="OTX58" s="51"/>
      <c r="OTY58" s="51"/>
      <c r="OTZ58" s="51"/>
      <c r="OUA58" s="51"/>
      <c r="OUB58" s="51"/>
      <c r="OUC58" s="20"/>
      <c r="OUD58" s="53"/>
      <c r="OUE58" s="51"/>
      <c r="OUF58" s="51"/>
      <c r="OUG58" s="51"/>
      <c r="OUH58" s="51"/>
      <c r="OUI58" s="51"/>
      <c r="OUJ58" s="51"/>
      <c r="OUK58" s="20"/>
      <c r="OUL58" s="53"/>
      <c r="OUM58" s="51"/>
      <c r="OUN58" s="51"/>
      <c r="OUO58" s="51"/>
      <c r="OUP58" s="51"/>
      <c r="OUQ58" s="51"/>
      <c r="OUR58" s="51"/>
      <c r="OUS58" s="20"/>
      <c r="OUT58" s="53"/>
      <c r="OUU58" s="51"/>
      <c r="OUV58" s="51"/>
      <c r="OUW58" s="51"/>
      <c r="OUX58" s="51"/>
      <c r="OUY58" s="51"/>
      <c r="OUZ58" s="51"/>
      <c r="OVA58" s="20"/>
      <c r="OVB58" s="53"/>
      <c r="OVC58" s="51"/>
      <c r="OVD58" s="51"/>
      <c r="OVE58" s="51"/>
      <c r="OVF58" s="51"/>
      <c r="OVG58" s="51"/>
      <c r="OVH58" s="51"/>
      <c r="OVI58" s="20"/>
      <c r="OVJ58" s="53"/>
      <c r="OVK58" s="51"/>
      <c r="OVL58" s="51"/>
      <c r="OVM58" s="51"/>
      <c r="OVN58" s="51"/>
      <c r="OVO58" s="51"/>
      <c r="OVP58" s="51"/>
      <c r="OVQ58" s="20"/>
      <c r="OVR58" s="53"/>
      <c r="OVS58" s="51"/>
      <c r="OVT58" s="51"/>
      <c r="OVU58" s="51"/>
      <c r="OVV58" s="51"/>
      <c r="OVW58" s="51"/>
      <c r="OVX58" s="51"/>
      <c r="OVY58" s="20"/>
      <c r="OVZ58" s="53"/>
      <c r="OWA58" s="51"/>
      <c r="OWB58" s="51"/>
      <c r="OWC58" s="51"/>
      <c r="OWD58" s="51"/>
      <c r="OWE58" s="51"/>
      <c r="OWF58" s="51"/>
      <c r="OWG58" s="20"/>
      <c r="OWH58" s="53"/>
      <c r="OWI58" s="51"/>
      <c r="OWJ58" s="51"/>
      <c r="OWK58" s="51"/>
      <c r="OWL58" s="51"/>
      <c r="OWM58" s="51"/>
      <c r="OWN58" s="51"/>
      <c r="OWO58" s="20"/>
      <c r="OWP58" s="53"/>
      <c r="OWQ58" s="51"/>
      <c r="OWR58" s="51"/>
      <c r="OWS58" s="51"/>
      <c r="OWT58" s="51"/>
      <c r="OWU58" s="51"/>
      <c r="OWV58" s="51"/>
      <c r="OWW58" s="20"/>
      <c r="OWX58" s="53"/>
      <c r="OWY58" s="51"/>
      <c r="OWZ58" s="51"/>
      <c r="OXA58" s="51"/>
      <c r="OXB58" s="51"/>
      <c r="OXC58" s="51"/>
      <c r="OXD58" s="51"/>
      <c r="OXE58" s="20"/>
      <c r="OXF58" s="53"/>
      <c r="OXG58" s="51"/>
      <c r="OXH58" s="51"/>
      <c r="OXI58" s="51"/>
      <c r="OXJ58" s="51"/>
      <c r="OXK58" s="51"/>
      <c r="OXL58" s="51"/>
      <c r="OXM58" s="20"/>
      <c r="OXN58" s="53"/>
      <c r="OXO58" s="51"/>
      <c r="OXP58" s="51"/>
      <c r="OXQ58" s="51"/>
      <c r="OXR58" s="51"/>
      <c r="OXS58" s="51"/>
      <c r="OXT58" s="51"/>
      <c r="OXU58" s="20"/>
      <c r="OXV58" s="53"/>
      <c r="OXW58" s="51"/>
      <c r="OXX58" s="51"/>
      <c r="OXY58" s="51"/>
      <c r="OXZ58" s="51"/>
      <c r="OYA58" s="51"/>
      <c r="OYB58" s="51"/>
      <c r="OYC58" s="20"/>
      <c r="OYD58" s="53"/>
      <c r="OYE58" s="51"/>
      <c r="OYF58" s="51"/>
      <c r="OYG58" s="51"/>
      <c r="OYH58" s="51"/>
      <c r="OYI58" s="51"/>
      <c r="OYJ58" s="51"/>
      <c r="OYK58" s="20"/>
      <c r="OYL58" s="53"/>
      <c r="OYM58" s="51"/>
      <c r="OYN58" s="51"/>
      <c r="OYO58" s="51"/>
      <c r="OYP58" s="51"/>
      <c r="OYQ58" s="51"/>
      <c r="OYR58" s="51"/>
      <c r="OYS58" s="20"/>
      <c r="OYT58" s="53"/>
      <c r="OYU58" s="51"/>
      <c r="OYV58" s="51"/>
      <c r="OYW58" s="51"/>
      <c r="OYX58" s="51"/>
      <c r="OYY58" s="51"/>
      <c r="OYZ58" s="51"/>
      <c r="OZA58" s="20"/>
      <c r="OZB58" s="53"/>
      <c r="OZC58" s="51"/>
      <c r="OZD58" s="51"/>
      <c r="OZE58" s="51"/>
      <c r="OZF58" s="51"/>
      <c r="OZG58" s="51"/>
      <c r="OZH58" s="51"/>
      <c r="OZI58" s="20"/>
      <c r="OZJ58" s="53"/>
      <c r="OZK58" s="51"/>
      <c r="OZL58" s="51"/>
      <c r="OZM58" s="51"/>
      <c r="OZN58" s="51"/>
      <c r="OZO58" s="51"/>
      <c r="OZP58" s="51"/>
      <c r="OZQ58" s="20"/>
      <c r="OZR58" s="53"/>
      <c r="OZS58" s="51"/>
      <c r="OZT58" s="51"/>
      <c r="OZU58" s="51"/>
      <c r="OZV58" s="51"/>
      <c r="OZW58" s="51"/>
      <c r="OZX58" s="51"/>
      <c r="OZY58" s="20"/>
      <c r="OZZ58" s="53"/>
      <c r="PAA58" s="51"/>
      <c r="PAB58" s="51"/>
      <c r="PAC58" s="51"/>
      <c r="PAD58" s="51"/>
      <c r="PAE58" s="51"/>
      <c r="PAF58" s="51"/>
      <c r="PAG58" s="20"/>
      <c r="PAH58" s="53"/>
      <c r="PAI58" s="51"/>
      <c r="PAJ58" s="51"/>
      <c r="PAK58" s="51"/>
      <c r="PAL58" s="51"/>
      <c r="PAM58" s="51"/>
      <c r="PAN58" s="51"/>
      <c r="PAO58" s="20"/>
      <c r="PAP58" s="53"/>
      <c r="PAQ58" s="51"/>
      <c r="PAR58" s="51"/>
      <c r="PAS58" s="51"/>
      <c r="PAT58" s="51"/>
      <c r="PAU58" s="51"/>
      <c r="PAV58" s="51"/>
      <c r="PAW58" s="20"/>
      <c r="PAX58" s="53"/>
      <c r="PAY58" s="51"/>
      <c r="PAZ58" s="51"/>
      <c r="PBA58" s="51"/>
      <c r="PBB58" s="51"/>
      <c r="PBC58" s="51"/>
      <c r="PBD58" s="51"/>
      <c r="PBE58" s="20"/>
      <c r="PBF58" s="53"/>
      <c r="PBG58" s="51"/>
      <c r="PBH58" s="51"/>
      <c r="PBI58" s="51"/>
      <c r="PBJ58" s="51"/>
      <c r="PBK58" s="51"/>
      <c r="PBL58" s="51"/>
      <c r="PBM58" s="20"/>
      <c r="PBN58" s="53"/>
      <c r="PBO58" s="51"/>
      <c r="PBP58" s="51"/>
      <c r="PBQ58" s="51"/>
      <c r="PBR58" s="51"/>
      <c r="PBS58" s="51"/>
      <c r="PBT58" s="51"/>
      <c r="PBU58" s="20"/>
      <c r="PBV58" s="53"/>
      <c r="PBW58" s="51"/>
      <c r="PBX58" s="51"/>
      <c r="PBY58" s="51"/>
      <c r="PBZ58" s="51"/>
      <c r="PCA58" s="51"/>
      <c r="PCB58" s="51"/>
      <c r="PCC58" s="20"/>
      <c r="PCD58" s="53"/>
      <c r="PCE58" s="51"/>
      <c r="PCF58" s="51"/>
      <c r="PCG58" s="51"/>
      <c r="PCH58" s="51"/>
      <c r="PCI58" s="51"/>
      <c r="PCJ58" s="51"/>
      <c r="PCK58" s="20"/>
      <c r="PCL58" s="53"/>
      <c r="PCM58" s="51"/>
      <c r="PCN58" s="51"/>
      <c r="PCO58" s="51"/>
      <c r="PCP58" s="51"/>
      <c r="PCQ58" s="51"/>
      <c r="PCR58" s="51"/>
      <c r="PCS58" s="20"/>
      <c r="PCT58" s="53"/>
      <c r="PCU58" s="51"/>
      <c r="PCV58" s="51"/>
      <c r="PCW58" s="51"/>
      <c r="PCX58" s="51"/>
      <c r="PCY58" s="51"/>
      <c r="PCZ58" s="51"/>
      <c r="PDA58" s="20"/>
      <c r="PDB58" s="53"/>
      <c r="PDC58" s="51"/>
      <c r="PDD58" s="51"/>
      <c r="PDE58" s="51"/>
      <c r="PDF58" s="51"/>
      <c r="PDG58" s="51"/>
      <c r="PDH58" s="51"/>
      <c r="PDI58" s="20"/>
      <c r="PDJ58" s="53"/>
      <c r="PDK58" s="51"/>
      <c r="PDL58" s="51"/>
      <c r="PDM58" s="51"/>
      <c r="PDN58" s="51"/>
      <c r="PDO58" s="51"/>
      <c r="PDP58" s="51"/>
      <c r="PDQ58" s="20"/>
      <c r="PDR58" s="53"/>
      <c r="PDS58" s="51"/>
      <c r="PDT58" s="51"/>
      <c r="PDU58" s="51"/>
      <c r="PDV58" s="51"/>
      <c r="PDW58" s="51"/>
      <c r="PDX58" s="51"/>
      <c r="PDY58" s="20"/>
      <c r="PDZ58" s="53"/>
      <c r="PEA58" s="51"/>
      <c r="PEB58" s="51"/>
      <c r="PEC58" s="51"/>
      <c r="PED58" s="51"/>
      <c r="PEE58" s="51"/>
      <c r="PEF58" s="51"/>
      <c r="PEG58" s="20"/>
      <c r="PEH58" s="53"/>
      <c r="PEI58" s="51"/>
      <c r="PEJ58" s="51"/>
      <c r="PEK58" s="51"/>
      <c r="PEL58" s="51"/>
      <c r="PEM58" s="51"/>
      <c r="PEN58" s="51"/>
      <c r="PEO58" s="20"/>
      <c r="PEP58" s="53"/>
      <c r="PEQ58" s="51"/>
      <c r="PER58" s="51"/>
      <c r="PES58" s="51"/>
      <c r="PET58" s="51"/>
      <c r="PEU58" s="51"/>
      <c r="PEV58" s="51"/>
      <c r="PEW58" s="20"/>
      <c r="PEX58" s="53"/>
      <c r="PEY58" s="51"/>
      <c r="PEZ58" s="51"/>
      <c r="PFA58" s="51"/>
      <c r="PFB58" s="51"/>
      <c r="PFC58" s="51"/>
      <c r="PFD58" s="51"/>
      <c r="PFE58" s="20"/>
      <c r="PFF58" s="53"/>
      <c r="PFG58" s="51"/>
      <c r="PFH58" s="51"/>
      <c r="PFI58" s="51"/>
      <c r="PFJ58" s="51"/>
      <c r="PFK58" s="51"/>
      <c r="PFL58" s="51"/>
      <c r="PFM58" s="20"/>
      <c r="PFN58" s="53"/>
      <c r="PFO58" s="51"/>
      <c r="PFP58" s="51"/>
      <c r="PFQ58" s="51"/>
      <c r="PFR58" s="51"/>
      <c r="PFS58" s="51"/>
      <c r="PFT58" s="51"/>
      <c r="PFU58" s="20"/>
      <c r="PFV58" s="53"/>
      <c r="PFW58" s="51"/>
      <c r="PFX58" s="51"/>
      <c r="PFY58" s="51"/>
      <c r="PFZ58" s="51"/>
      <c r="PGA58" s="51"/>
      <c r="PGB58" s="51"/>
      <c r="PGC58" s="20"/>
      <c r="PGD58" s="53"/>
      <c r="PGE58" s="51"/>
      <c r="PGF58" s="51"/>
      <c r="PGG58" s="51"/>
      <c r="PGH58" s="51"/>
      <c r="PGI58" s="51"/>
      <c r="PGJ58" s="51"/>
      <c r="PGK58" s="20"/>
      <c r="PGL58" s="53"/>
      <c r="PGM58" s="51"/>
      <c r="PGN58" s="51"/>
      <c r="PGO58" s="51"/>
      <c r="PGP58" s="51"/>
      <c r="PGQ58" s="51"/>
      <c r="PGR58" s="51"/>
      <c r="PGS58" s="20"/>
      <c r="PGT58" s="53"/>
      <c r="PGU58" s="51"/>
      <c r="PGV58" s="51"/>
      <c r="PGW58" s="51"/>
      <c r="PGX58" s="51"/>
      <c r="PGY58" s="51"/>
      <c r="PGZ58" s="51"/>
      <c r="PHA58" s="20"/>
      <c r="PHB58" s="53"/>
      <c r="PHC58" s="51"/>
      <c r="PHD58" s="51"/>
      <c r="PHE58" s="51"/>
      <c r="PHF58" s="51"/>
      <c r="PHG58" s="51"/>
      <c r="PHH58" s="51"/>
      <c r="PHI58" s="20"/>
      <c r="PHJ58" s="53"/>
      <c r="PHK58" s="51"/>
      <c r="PHL58" s="51"/>
      <c r="PHM58" s="51"/>
      <c r="PHN58" s="51"/>
      <c r="PHO58" s="51"/>
      <c r="PHP58" s="51"/>
      <c r="PHQ58" s="20"/>
      <c r="PHR58" s="53"/>
      <c r="PHS58" s="51"/>
      <c r="PHT58" s="51"/>
      <c r="PHU58" s="51"/>
      <c r="PHV58" s="51"/>
      <c r="PHW58" s="51"/>
      <c r="PHX58" s="51"/>
      <c r="PHY58" s="20"/>
      <c r="PHZ58" s="53"/>
      <c r="PIA58" s="51"/>
      <c r="PIB58" s="51"/>
      <c r="PIC58" s="51"/>
      <c r="PID58" s="51"/>
      <c r="PIE58" s="51"/>
      <c r="PIF58" s="51"/>
      <c r="PIG58" s="20"/>
      <c r="PIH58" s="53"/>
      <c r="PII58" s="51"/>
      <c r="PIJ58" s="51"/>
      <c r="PIK58" s="51"/>
      <c r="PIL58" s="51"/>
      <c r="PIM58" s="51"/>
      <c r="PIN58" s="51"/>
      <c r="PIO58" s="20"/>
      <c r="PIP58" s="53"/>
      <c r="PIQ58" s="51"/>
      <c r="PIR58" s="51"/>
      <c r="PIS58" s="51"/>
      <c r="PIT58" s="51"/>
      <c r="PIU58" s="51"/>
      <c r="PIV58" s="51"/>
      <c r="PIW58" s="20"/>
      <c r="PIX58" s="53"/>
      <c r="PIY58" s="51"/>
      <c r="PIZ58" s="51"/>
      <c r="PJA58" s="51"/>
      <c r="PJB58" s="51"/>
      <c r="PJC58" s="51"/>
      <c r="PJD58" s="51"/>
      <c r="PJE58" s="20"/>
      <c r="PJF58" s="53"/>
      <c r="PJG58" s="51"/>
      <c r="PJH58" s="51"/>
      <c r="PJI58" s="51"/>
      <c r="PJJ58" s="51"/>
      <c r="PJK58" s="51"/>
      <c r="PJL58" s="51"/>
      <c r="PJM58" s="20"/>
      <c r="PJN58" s="53"/>
      <c r="PJO58" s="51"/>
      <c r="PJP58" s="51"/>
      <c r="PJQ58" s="51"/>
      <c r="PJR58" s="51"/>
      <c r="PJS58" s="51"/>
      <c r="PJT58" s="51"/>
      <c r="PJU58" s="20"/>
      <c r="PJV58" s="53"/>
      <c r="PJW58" s="51"/>
      <c r="PJX58" s="51"/>
      <c r="PJY58" s="51"/>
      <c r="PJZ58" s="51"/>
      <c r="PKA58" s="51"/>
      <c r="PKB58" s="51"/>
      <c r="PKC58" s="20"/>
      <c r="PKD58" s="53"/>
      <c r="PKE58" s="51"/>
      <c r="PKF58" s="51"/>
      <c r="PKG58" s="51"/>
      <c r="PKH58" s="51"/>
      <c r="PKI58" s="51"/>
      <c r="PKJ58" s="51"/>
      <c r="PKK58" s="20"/>
      <c r="PKL58" s="53"/>
      <c r="PKM58" s="51"/>
      <c r="PKN58" s="51"/>
      <c r="PKO58" s="51"/>
      <c r="PKP58" s="51"/>
      <c r="PKQ58" s="51"/>
      <c r="PKR58" s="51"/>
      <c r="PKS58" s="20"/>
      <c r="PKT58" s="53"/>
      <c r="PKU58" s="51"/>
      <c r="PKV58" s="51"/>
      <c r="PKW58" s="51"/>
      <c r="PKX58" s="51"/>
      <c r="PKY58" s="51"/>
      <c r="PKZ58" s="51"/>
      <c r="PLA58" s="20"/>
      <c r="PLB58" s="53"/>
      <c r="PLC58" s="51"/>
      <c r="PLD58" s="51"/>
      <c r="PLE58" s="51"/>
      <c r="PLF58" s="51"/>
      <c r="PLG58" s="51"/>
      <c r="PLH58" s="51"/>
      <c r="PLI58" s="20"/>
      <c r="PLJ58" s="53"/>
      <c r="PLK58" s="51"/>
      <c r="PLL58" s="51"/>
      <c r="PLM58" s="51"/>
      <c r="PLN58" s="51"/>
      <c r="PLO58" s="51"/>
      <c r="PLP58" s="51"/>
      <c r="PLQ58" s="20"/>
      <c r="PLR58" s="53"/>
      <c r="PLS58" s="51"/>
      <c r="PLT58" s="51"/>
      <c r="PLU58" s="51"/>
      <c r="PLV58" s="51"/>
      <c r="PLW58" s="51"/>
      <c r="PLX58" s="51"/>
      <c r="PLY58" s="20"/>
      <c r="PLZ58" s="53"/>
      <c r="PMA58" s="51"/>
      <c r="PMB58" s="51"/>
      <c r="PMC58" s="51"/>
      <c r="PMD58" s="51"/>
      <c r="PME58" s="51"/>
      <c r="PMF58" s="51"/>
      <c r="PMG58" s="20"/>
      <c r="PMH58" s="53"/>
      <c r="PMI58" s="51"/>
      <c r="PMJ58" s="51"/>
      <c r="PMK58" s="51"/>
      <c r="PML58" s="51"/>
      <c r="PMM58" s="51"/>
      <c r="PMN58" s="51"/>
      <c r="PMO58" s="20"/>
      <c r="PMP58" s="53"/>
      <c r="PMQ58" s="51"/>
      <c r="PMR58" s="51"/>
      <c r="PMS58" s="51"/>
      <c r="PMT58" s="51"/>
      <c r="PMU58" s="51"/>
      <c r="PMV58" s="51"/>
      <c r="PMW58" s="20"/>
      <c r="PMX58" s="53"/>
      <c r="PMY58" s="51"/>
      <c r="PMZ58" s="51"/>
      <c r="PNA58" s="51"/>
      <c r="PNB58" s="51"/>
      <c r="PNC58" s="51"/>
      <c r="PND58" s="51"/>
      <c r="PNE58" s="20"/>
      <c r="PNF58" s="53"/>
      <c r="PNG58" s="51"/>
      <c r="PNH58" s="51"/>
      <c r="PNI58" s="51"/>
      <c r="PNJ58" s="51"/>
      <c r="PNK58" s="51"/>
      <c r="PNL58" s="51"/>
      <c r="PNM58" s="20"/>
      <c r="PNN58" s="53"/>
      <c r="PNO58" s="51"/>
      <c r="PNP58" s="51"/>
      <c r="PNQ58" s="51"/>
      <c r="PNR58" s="51"/>
      <c r="PNS58" s="51"/>
      <c r="PNT58" s="51"/>
      <c r="PNU58" s="20"/>
      <c r="PNV58" s="53"/>
      <c r="PNW58" s="51"/>
      <c r="PNX58" s="51"/>
      <c r="PNY58" s="51"/>
      <c r="PNZ58" s="51"/>
      <c r="POA58" s="51"/>
      <c r="POB58" s="51"/>
      <c r="POC58" s="20"/>
      <c r="POD58" s="53"/>
      <c r="POE58" s="51"/>
      <c r="POF58" s="51"/>
      <c r="POG58" s="51"/>
      <c r="POH58" s="51"/>
      <c r="POI58" s="51"/>
      <c r="POJ58" s="51"/>
      <c r="POK58" s="20"/>
      <c r="POL58" s="53"/>
      <c r="POM58" s="51"/>
      <c r="PON58" s="51"/>
      <c r="POO58" s="51"/>
      <c r="POP58" s="51"/>
      <c r="POQ58" s="51"/>
      <c r="POR58" s="51"/>
      <c r="POS58" s="20"/>
      <c r="POT58" s="53"/>
      <c r="POU58" s="51"/>
      <c r="POV58" s="51"/>
      <c r="POW58" s="51"/>
      <c r="POX58" s="51"/>
      <c r="POY58" s="51"/>
      <c r="POZ58" s="51"/>
      <c r="PPA58" s="20"/>
      <c r="PPB58" s="53"/>
      <c r="PPC58" s="51"/>
      <c r="PPD58" s="51"/>
      <c r="PPE58" s="51"/>
      <c r="PPF58" s="51"/>
      <c r="PPG58" s="51"/>
      <c r="PPH58" s="51"/>
      <c r="PPI58" s="20"/>
      <c r="PPJ58" s="53"/>
      <c r="PPK58" s="51"/>
      <c r="PPL58" s="51"/>
      <c r="PPM58" s="51"/>
      <c r="PPN58" s="51"/>
      <c r="PPO58" s="51"/>
      <c r="PPP58" s="51"/>
      <c r="PPQ58" s="20"/>
      <c r="PPR58" s="53"/>
      <c r="PPS58" s="51"/>
      <c r="PPT58" s="51"/>
      <c r="PPU58" s="51"/>
      <c r="PPV58" s="51"/>
      <c r="PPW58" s="51"/>
      <c r="PPX58" s="51"/>
      <c r="PPY58" s="20"/>
      <c r="PPZ58" s="53"/>
      <c r="PQA58" s="51"/>
      <c r="PQB58" s="51"/>
      <c r="PQC58" s="51"/>
      <c r="PQD58" s="51"/>
      <c r="PQE58" s="51"/>
      <c r="PQF58" s="51"/>
      <c r="PQG58" s="20"/>
      <c r="PQH58" s="53"/>
      <c r="PQI58" s="51"/>
      <c r="PQJ58" s="51"/>
      <c r="PQK58" s="51"/>
      <c r="PQL58" s="51"/>
      <c r="PQM58" s="51"/>
      <c r="PQN58" s="51"/>
      <c r="PQO58" s="20"/>
      <c r="PQP58" s="53"/>
      <c r="PQQ58" s="51"/>
      <c r="PQR58" s="51"/>
      <c r="PQS58" s="51"/>
      <c r="PQT58" s="51"/>
      <c r="PQU58" s="51"/>
      <c r="PQV58" s="51"/>
      <c r="PQW58" s="20"/>
      <c r="PQX58" s="53"/>
      <c r="PQY58" s="51"/>
      <c r="PQZ58" s="51"/>
      <c r="PRA58" s="51"/>
      <c r="PRB58" s="51"/>
      <c r="PRC58" s="51"/>
      <c r="PRD58" s="51"/>
      <c r="PRE58" s="20"/>
      <c r="PRF58" s="53"/>
      <c r="PRG58" s="51"/>
      <c r="PRH58" s="51"/>
      <c r="PRI58" s="51"/>
      <c r="PRJ58" s="51"/>
      <c r="PRK58" s="51"/>
      <c r="PRL58" s="51"/>
      <c r="PRM58" s="20"/>
      <c r="PRN58" s="53"/>
      <c r="PRO58" s="51"/>
      <c r="PRP58" s="51"/>
      <c r="PRQ58" s="51"/>
      <c r="PRR58" s="51"/>
      <c r="PRS58" s="51"/>
      <c r="PRT58" s="51"/>
      <c r="PRU58" s="20"/>
      <c r="PRV58" s="53"/>
      <c r="PRW58" s="51"/>
      <c r="PRX58" s="51"/>
      <c r="PRY58" s="51"/>
      <c r="PRZ58" s="51"/>
      <c r="PSA58" s="51"/>
      <c r="PSB58" s="51"/>
      <c r="PSC58" s="20"/>
      <c r="PSD58" s="53"/>
      <c r="PSE58" s="51"/>
      <c r="PSF58" s="51"/>
      <c r="PSG58" s="51"/>
      <c r="PSH58" s="51"/>
      <c r="PSI58" s="51"/>
      <c r="PSJ58" s="51"/>
      <c r="PSK58" s="20"/>
      <c r="PSL58" s="53"/>
      <c r="PSM58" s="51"/>
      <c r="PSN58" s="51"/>
      <c r="PSO58" s="51"/>
      <c r="PSP58" s="51"/>
      <c r="PSQ58" s="51"/>
      <c r="PSR58" s="51"/>
      <c r="PSS58" s="20"/>
      <c r="PST58" s="53"/>
      <c r="PSU58" s="51"/>
      <c r="PSV58" s="51"/>
      <c r="PSW58" s="51"/>
      <c r="PSX58" s="51"/>
      <c r="PSY58" s="51"/>
      <c r="PSZ58" s="51"/>
      <c r="PTA58" s="20"/>
      <c r="PTB58" s="53"/>
      <c r="PTC58" s="51"/>
      <c r="PTD58" s="51"/>
      <c r="PTE58" s="51"/>
      <c r="PTF58" s="51"/>
      <c r="PTG58" s="51"/>
      <c r="PTH58" s="51"/>
      <c r="PTI58" s="20"/>
      <c r="PTJ58" s="53"/>
      <c r="PTK58" s="51"/>
      <c r="PTL58" s="51"/>
      <c r="PTM58" s="51"/>
      <c r="PTN58" s="51"/>
      <c r="PTO58" s="51"/>
      <c r="PTP58" s="51"/>
      <c r="PTQ58" s="20"/>
      <c r="PTR58" s="53"/>
      <c r="PTS58" s="51"/>
      <c r="PTT58" s="51"/>
      <c r="PTU58" s="51"/>
      <c r="PTV58" s="51"/>
      <c r="PTW58" s="51"/>
      <c r="PTX58" s="51"/>
      <c r="PTY58" s="20"/>
      <c r="PTZ58" s="53"/>
      <c r="PUA58" s="51"/>
      <c r="PUB58" s="51"/>
      <c r="PUC58" s="51"/>
      <c r="PUD58" s="51"/>
      <c r="PUE58" s="51"/>
      <c r="PUF58" s="51"/>
      <c r="PUG58" s="20"/>
      <c r="PUH58" s="53"/>
      <c r="PUI58" s="51"/>
      <c r="PUJ58" s="51"/>
      <c r="PUK58" s="51"/>
      <c r="PUL58" s="51"/>
      <c r="PUM58" s="51"/>
      <c r="PUN58" s="51"/>
      <c r="PUO58" s="20"/>
      <c r="PUP58" s="53"/>
      <c r="PUQ58" s="51"/>
      <c r="PUR58" s="51"/>
      <c r="PUS58" s="51"/>
      <c r="PUT58" s="51"/>
      <c r="PUU58" s="51"/>
      <c r="PUV58" s="51"/>
      <c r="PUW58" s="20"/>
      <c r="PUX58" s="53"/>
      <c r="PUY58" s="51"/>
      <c r="PUZ58" s="51"/>
      <c r="PVA58" s="51"/>
      <c r="PVB58" s="51"/>
      <c r="PVC58" s="51"/>
      <c r="PVD58" s="51"/>
      <c r="PVE58" s="20"/>
      <c r="PVF58" s="53"/>
      <c r="PVG58" s="51"/>
      <c r="PVH58" s="51"/>
      <c r="PVI58" s="51"/>
      <c r="PVJ58" s="51"/>
      <c r="PVK58" s="51"/>
      <c r="PVL58" s="51"/>
      <c r="PVM58" s="20"/>
      <c r="PVN58" s="53"/>
      <c r="PVO58" s="51"/>
      <c r="PVP58" s="51"/>
      <c r="PVQ58" s="51"/>
      <c r="PVR58" s="51"/>
      <c r="PVS58" s="51"/>
      <c r="PVT58" s="51"/>
      <c r="PVU58" s="20"/>
      <c r="PVV58" s="53"/>
      <c r="PVW58" s="51"/>
      <c r="PVX58" s="51"/>
      <c r="PVY58" s="51"/>
      <c r="PVZ58" s="51"/>
      <c r="PWA58" s="51"/>
      <c r="PWB58" s="51"/>
      <c r="PWC58" s="20"/>
      <c r="PWD58" s="53"/>
      <c r="PWE58" s="51"/>
      <c r="PWF58" s="51"/>
      <c r="PWG58" s="51"/>
      <c r="PWH58" s="51"/>
      <c r="PWI58" s="51"/>
      <c r="PWJ58" s="51"/>
      <c r="PWK58" s="20"/>
      <c r="PWL58" s="53"/>
      <c r="PWM58" s="51"/>
      <c r="PWN58" s="51"/>
      <c r="PWO58" s="51"/>
      <c r="PWP58" s="51"/>
      <c r="PWQ58" s="51"/>
      <c r="PWR58" s="51"/>
      <c r="PWS58" s="20"/>
      <c r="PWT58" s="53"/>
      <c r="PWU58" s="51"/>
      <c r="PWV58" s="51"/>
      <c r="PWW58" s="51"/>
      <c r="PWX58" s="51"/>
      <c r="PWY58" s="51"/>
      <c r="PWZ58" s="51"/>
      <c r="PXA58" s="20"/>
      <c r="PXB58" s="53"/>
      <c r="PXC58" s="51"/>
      <c r="PXD58" s="51"/>
      <c r="PXE58" s="51"/>
      <c r="PXF58" s="51"/>
      <c r="PXG58" s="51"/>
      <c r="PXH58" s="51"/>
      <c r="PXI58" s="20"/>
      <c r="PXJ58" s="53"/>
      <c r="PXK58" s="51"/>
      <c r="PXL58" s="51"/>
      <c r="PXM58" s="51"/>
      <c r="PXN58" s="51"/>
      <c r="PXO58" s="51"/>
      <c r="PXP58" s="51"/>
      <c r="PXQ58" s="20"/>
      <c r="PXR58" s="53"/>
      <c r="PXS58" s="51"/>
      <c r="PXT58" s="51"/>
      <c r="PXU58" s="51"/>
      <c r="PXV58" s="51"/>
      <c r="PXW58" s="51"/>
      <c r="PXX58" s="51"/>
      <c r="PXY58" s="20"/>
      <c r="PXZ58" s="53"/>
      <c r="PYA58" s="51"/>
      <c r="PYB58" s="51"/>
      <c r="PYC58" s="51"/>
      <c r="PYD58" s="51"/>
      <c r="PYE58" s="51"/>
      <c r="PYF58" s="51"/>
      <c r="PYG58" s="20"/>
      <c r="PYH58" s="53"/>
      <c r="PYI58" s="51"/>
      <c r="PYJ58" s="51"/>
      <c r="PYK58" s="51"/>
      <c r="PYL58" s="51"/>
      <c r="PYM58" s="51"/>
      <c r="PYN58" s="51"/>
      <c r="PYO58" s="20"/>
      <c r="PYP58" s="53"/>
      <c r="PYQ58" s="51"/>
      <c r="PYR58" s="51"/>
      <c r="PYS58" s="51"/>
      <c r="PYT58" s="51"/>
      <c r="PYU58" s="51"/>
      <c r="PYV58" s="51"/>
      <c r="PYW58" s="20"/>
      <c r="PYX58" s="53"/>
      <c r="PYY58" s="51"/>
      <c r="PYZ58" s="51"/>
      <c r="PZA58" s="51"/>
      <c r="PZB58" s="51"/>
      <c r="PZC58" s="51"/>
      <c r="PZD58" s="51"/>
      <c r="PZE58" s="20"/>
      <c r="PZF58" s="53"/>
      <c r="PZG58" s="51"/>
      <c r="PZH58" s="51"/>
      <c r="PZI58" s="51"/>
      <c r="PZJ58" s="51"/>
      <c r="PZK58" s="51"/>
      <c r="PZL58" s="51"/>
      <c r="PZM58" s="20"/>
      <c r="PZN58" s="53"/>
      <c r="PZO58" s="51"/>
      <c r="PZP58" s="51"/>
      <c r="PZQ58" s="51"/>
      <c r="PZR58" s="51"/>
      <c r="PZS58" s="51"/>
      <c r="PZT58" s="51"/>
      <c r="PZU58" s="20"/>
      <c r="PZV58" s="53"/>
      <c r="PZW58" s="51"/>
      <c r="PZX58" s="51"/>
      <c r="PZY58" s="51"/>
      <c r="PZZ58" s="51"/>
      <c r="QAA58" s="51"/>
      <c r="QAB58" s="51"/>
      <c r="QAC58" s="20"/>
      <c r="QAD58" s="53"/>
      <c r="QAE58" s="51"/>
      <c r="QAF58" s="51"/>
      <c r="QAG58" s="51"/>
      <c r="QAH58" s="51"/>
      <c r="QAI58" s="51"/>
      <c r="QAJ58" s="51"/>
      <c r="QAK58" s="20"/>
      <c r="QAL58" s="53"/>
      <c r="QAM58" s="51"/>
      <c r="QAN58" s="51"/>
      <c r="QAO58" s="51"/>
      <c r="QAP58" s="51"/>
      <c r="QAQ58" s="51"/>
      <c r="QAR58" s="51"/>
      <c r="QAS58" s="20"/>
      <c r="QAT58" s="53"/>
      <c r="QAU58" s="51"/>
      <c r="QAV58" s="51"/>
      <c r="QAW58" s="51"/>
      <c r="QAX58" s="51"/>
      <c r="QAY58" s="51"/>
      <c r="QAZ58" s="51"/>
      <c r="QBA58" s="20"/>
      <c r="QBB58" s="53"/>
      <c r="QBC58" s="51"/>
      <c r="QBD58" s="51"/>
      <c r="QBE58" s="51"/>
      <c r="QBF58" s="51"/>
      <c r="QBG58" s="51"/>
      <c r="QBH58" s="51"/>
      <c r="QBI58" s="20"/>
      <c r="QBJ58" s="53"/>
      <c r="QBK58" s="51"/>
      <c r="QBL58" s="51"/>
      <c r="QBM58" s="51"/>
      <c r="QBN58" s="51"/>
      <c r="QBO58" s="51"/>
      <c r="QBP58" s="51"/>
      <c r="QBQ58" s="20"/>
      <c r="QBR58" s="53"/>
      <c r="QBS58" s="51"/>
      <c r="QBT58" s="51"/>
      <c r="QBU58" s="51"/>
      <c r="QBV58" s="51"/>
      <c r="QBW58" s="51"/>
      <c r="QBX58" s="51"/>
      <c r="QBY58" s="20"/>
      <c r="QBZ58" s="53"/>
      <c r="QCA58" s="51"/>
      <c r="QCB58" s="51"/>
      <c r="QCC58" s="51"/>
      <c r="QCD58" s="51"/>
      <c r="QCE58" s="51"/>
      <c r="QCF58" s="51"/>
      <c r="QCG58" s="20"/>
      <c r="QCH58" s="53"/>
      <c r="QCI58" s="51"/>
      <c r="QCJ58" s="51"/>
      <c r="QCK58" s="51"/>
      <c r="QCL58" s="51"/>
      <c r="QCM58" s="51"/>
      <c r="QCN58" s="51"/>
      <c r="QCO58" s="20"/>
      <c r="QCP58" s="53"/>
      <c r="QCQ58" s="51"/>
      <c r="QCR58" s="51"/>
      <c r="QCS58" s="51"/>
      <c r="QCT58" s="51"/>
      <c r="QCU58" s="51"/>
      <c r="QCV58" s="51"/>
      <c r="QCW58" s="20"/>
      <c r="QCX58" s="53"/>
      <c r="QCY58" s="51"/>
      <c r="QCZ58" s="51"/>
      <c r="QDA58" s="51"/>
      <c r="QDB58" s="51"/>
      <c r="QDC58" s="51"/>
      <c r="QDD58" s="51"/>
      <c r="QDE58" s="20"/>
      <c r="QDF58" s="53"/>
      <c r="QDG58" s="51"/>
      <c r="QDH58" s="51"/>
      <c r="QDI58" s="51"/>
      <c r="QDJ58" s="51"/>
      <c r="QDK58" s="51"/>
      <c r="QDL58" s="51"/>
      <c r="QDM58" s="20"/>
      <c r="QDN58" s="53"/>
      <c r="QDO58" s="51"/>
      <c r="QDP58" s="51"/>
      <c r="QDQ58" s="51"/>
      <c r="QDR58" s="51"/>
      <c r="QDS58" s="51"/>
      <c r="QDT58" s="51"/>
      <c r="QDU58" s="20"/>
      <c r="QDV58" s="53"/>
      <c r="QDW58" s="51"/>
      <c r="QDX58" s="51"/>
      <c r="QDY58" s="51"/>
      <c r="QDZ58" s="51"/>
      <c r="QEA58" s="51"/>
      <c r="QEB58" s="51"/>
      <c r="QEC58" s="20"/>
      <c r="QED58" s="53"/>
      <c r="QEE58" s="51"/>
      <c r="QEF58" s="51"/>
      <c r="QEG58" s="51"/>
      <c r="QEH58" s="51"/>
      <c r="QEI58" s="51"/>
      <c r="QEJ58" s="51"/>
      <c r="QEK58" s="20"/>
      <c r="QEL58" s="53"/>
      <c r="QEM58" s="51"/>
      <c r="QEN58" s="51"/>
      <c r="QEO58" s="51"/>
      <c r="QEP58" s="51"/>
      <c r="QEQ58" s="51"/>
      <c r="QER58" s="51"/>
      <c r="QES58" s="20"/>
      <c r="QET58" s="53"/>
      <c r="QEU58" s="51"/>
      <c r="QEV58" s="51"/>
      <c r="QEW58" s="51"/>
      <c r="QEX58" s="51"/>
      <c r="QEY58" s="51"/>
      <c r="QEZ58" s="51"/>
      <c r="QFA58" s="20"/>
      <c r="QFB58" s="53"/>
      <c r="QFC58" s="51"/>
      <c r="QFD58" s="51"/>
      <c r="QFE58" s="51"/>
      <c r="QFF58" s="51"/>
      <c r="QFG58" s="51"/>
      <c r="QFH58" s="51"/>
      <c r="QFI58" s="20"/>
      <c r="QFJ58" s="53"/>
      <c r="QFK58" s="51"/>
      <c r="QFL58" s="51"/>
      <c r="QFM58" s="51"/>
      <c r="QFN58" s="51"/>
      <c r="QFO58" s="51"/>
      <c r="QFP58" s="51"/>
      <c r="QFQ58" s="20"/>
      <c r="QFR58" s="53"/>
      <c r="QFS58" s="51"/>
      <c r="QFT58" s="51"/>
      <c r="QFU58" s="51"/>
      <c r="QFV58" s="51"/>
      <c r="QFW58" s="51"/>
      <c r="QFX58" s="51"/>
      <c r="QFY58" s="20"/>
      <c r="QFZ58" s="53"/>
      <c r="QGA58" s="51"/>
      <c r="QGB58" s="51"/>
      <c r="QGC58" s="51"/>
      <c r="QGD58" s="51"/>
      <c r="QGE58" s="51"/>
      <c r="QGF58" s="51"/>
      <c r="QGG58" s="20"/>
      <c r="QGH58" s="53"/>
      <c r="QGI58" s="51"/>
      <c r="QGJ58" s="51"/>
      <c r="QGK58" s="51"/>
      <c r="QGL58" s="51"/>
      <c r="QGM58" s="51"/>
      <c r="QGN58" s="51"/>
      <c r="QGO58" s="20"/>
      <c r="QGP58" s="53"/>
      <c r="QGQ58" s="51"/>
      <c r="QGR58" s="51"/>
      <c r="QGS58" s="51"/>
      <c r="QGT58" s="51"/>
      <c r="QGU58" s="51"/>
      <c r="QGV58" s="51"/>
      <c r="QGW58" s="20"/>
      <c r="QGX58" s="53"/>
      <c r="QGY58" s="51"/>
      <c r="QGZ58" s="51"/>
      <c r="QHA58" s="51"/>
      <c r="QHB58" s="51"/>
      <c r="QHC58" s="51"/>
      <c r="QHD58" s="51"/>
      <c r="QHE58" s="20"/>
      <c r="QHF58" s="53"/>
      <c r="QHG58" s="51"/>
      <c r="QHH58" s="51"/>
      <c r="QHI58" s="51"/>
      <c r="QHJ58" s="51"/>
      <c r="QHK58" s="51"/>
      <c r="QHL58" s="51"/>
      <c r="QHM58" s="20"/>
      <c r="QHN58" s="53"/>
      <c r="QHO58" s="51"/>
      <c r="QHP58" s="51"/>
      <c r="QHQ58" s="51"/>
      <c r="QHR58" s="51"/>
      <c r="QHS58" s="51"/>
      <c r="QHT58" s="51"/>
      <c r="QHU58" s="20"/>
      <c r="QHV58" s="53"/>
      <c r="QHW58" s="51"/>
      <c r="QHX58" s="51"/>
      <c r="QHY58" s="51"/>
      <c r="QHZ58" s="51"/>
      <c r="QIA58" s="51"/>
      <c r="QIB58" s="51"/>
      <c r="QIC58" s="20"/>
      <c r="QID58" s="53"/>
      <c r="QIE58" s="51"/>
      <c r="QIF58" s="51"/>
      <c r="QIG58" s="51"/>
      <c r="QIH58" s="51"/>
      <c r="QII58" s="51"/>
      <c r="QIJ58" s="51"/>
      <c r="QIK58" s="20"/>
      <c r="QIL58" s="53"/>
      <c r="QIM58" s="51"/>
      <c r="QIN58" s="51"/>
      <c r="QIO58" s="51"/>
      <c r="QIP58" s="51"/>
      <c r="QIQ58" s="51"/>
      <c r="QIR58" s="51"/>
      <c r="QIS58" s="20"/>
      <c r="QIT58" s="53"/>
      <c r="QIU58" s="51"/>
      <c r="QIV58" s="51"/>
      <c r="QIW58" s="51"/>
      <c r="QIX58" s="51"/>
      <c r="QIY58" s="51"/>
      <c r="QIZ58" s="51"/>
      <c r="QJA58" s="20"/>
      <c r="QJB58" s="53"/>
      <c r="QJC58" s="51"/>
      <c r="QJD58" s="51"/>
      <c r="QJE58" s="51"/>
      <c r="QJF58" s="51"/>
      <c r="QJG58" s="51"/>
      <c r="QJH58" s="51"/>
      <c r="QJI58" s="20"/>
      <c r="QJJ58" s="53"/>
      <c r="QJK58" s="51"/>
      <c r="QJL58" s="51"/>
      <c r="QJM58" s="51"/>
      <c r="QJN58" s="51"/>
      <c r="QJO58" s="51"/>
      <c r="QJP58" s="51"/>
      <c r="QJQ58" s="20"/>
      <c r="QJR58" s="53"/>
      <c r="QJS58" s="51"/>
      <c r="QJT58" s="51"/>
      <c r="QJU58" s="51"/>
      <c r="QJV58" s="51"/>
      <c r="QJW58" s="51"/>
      <c r="QJX58" s="51"/>
      <c r="QJY58" s="20"/>
      <c r="QJZ58" s="53"/>
      <c r="QKA58" s="51"/>
      <c r="QKB58" s="51"/>
      <c r="QKC58" s="51"/>
      <c r="QKD58" s="51"/>
      <c r="QKE58" s="51"/>
      <c r="QKF58" s="51"/>
      <c r="QKG58" s="20"/>
      <c r="QKH58" s="53"/>
      <c r="QKI58" s="51"/>
      <c r="QKJ58" s="51"/>
      <c r="QKK58" s="51"/>
      <c r="QKL58" s="51"/>
      <c r="QKM58" s="51"/>
      <c r="QKN58" s="51"/>
      <c r="QKO58" s="20"/>
      <c r="QKP58" s="53"/>
      <c r="QKQ58" s="51"/>
      <c r="QKR58" s="51"/>
      <c r="QKS58" s="51"/>
      <c r="QKT58" s="51"/>
      <c r="QKU58" s="51"/>
      <c r="QKV58" s="51"/>
      <c r="QKW58" s="20"/>
      <c r="QKX58" s="53"/>
      <c r="QKY58" s="51"/>
      <c r="QKZ58" s="51"/>
      <c r="QLA58" s="51"/>
      <c r="QLB58" s="51"/>
      <c r="QLC58" s="51"/>
      <c r="QLD58" s="51"/>
      <c r="QLE58" s="20"/>
      <c r="QLF58" s="53"/>
      <c r="QLG58" s="51"/>
      <c r="QLH58" s="51"/>
      <c r="QLI58" s="51"/>
      <c r="QLJ58" s="51"/>
      <c r="QLK58" s="51"/>
      <c r="QLL58" s="51"/>
      <c r="QLM58" s="20"/>
      <c r="QLN58" s="53"/>
      <c r="QLO58" s="51"/>
      <c r="QLP58" s="51"/>
      <c r="QLQ58" s="51"/>
      <c r="QLR58" s="51"/>
      <c r="QLS58" s="51"/>
      <c r="QLT58" s="51"/>
      <c r="QLU58" s="20"/>
      <c r="QLV58" s="53"/>
      <c r="QLW58" s="51"/>
      <c r="QLX58" s="51"/>
      <c r="QLY58" s="51"/>
      <c r="QLZ58" s="51"/>
      <c r="QMA58" s="51"/>
      <c r="QMB58" s="51"/>
      <c r="QMC58" s="20"/>
      <c r="QMD58" s="53"/>
      <c r="QME58" s="51"/>
      <c r="QMF58" s="51"/>
      <c r="QMG58" s="51"/>
      <c r="QMH58" s="51"/>
      <c r="QMI58" s="51"/>
      <c r="QMJ58" s="51"/>
      <c r="QMK58" s="20"/>
      <c r="QML58" s="53"/>
      <c r="QMM58" s="51"/>
      <c r="QMN58" s="51"/>
      <c r="QMO58" s="51"/>
      <c r="QMP58" s="51"/>
      <c r="QMQ58" s="51"/>
      <c r="QMR58" s="51"/>
      <c r="QMS58" s="20"/>
      <c r="QMT58" s="53"/>
      <c r="QMU58" s="51"/>
      <c r="QMV58" s="51"/>
      <c r="QMW58" s="51"/>
      <c r="QMX58" s="51"/>
      <c r="QMY58" s="51"/>
      <c r="QMZ58" s="51"/>
      <c r="QNA58" s="20"/>
      <c r="QNB58" s="53"/>
      <c r="QNC58" s="51"/>
      <c r="QND58" s="51"/>
      <c r="QNE58" s="51"/>
      <c r="QNF58" s="51"/>
      <c r="QNG58" s="51"/>
      <c r="QNH58" s="51"/>
      <c r="QNI58" s="20"/>
      <c r="QNJ58" s="53"/>
      <c r="QNK58" s="51"/>
      <c r="QNL58" s="51"/>
      <c r="QNM58" s="51"/>
      <c r="QNN58" s="51"/>
      <c r="QNO58" s="51"/>
      <c r="QNP58" s="51"/>
      <c r="QNQ58" s="20"/>
      <c r="QNR58" s="53"/>
      <c r="QNS58" s="51"/>
      <c r="QNT58" s="51"/>
      <c r="QNU58" s="51"/>
      <c r="QNV58" s="51"/>
      <c r="QNW58" s="51"/>
      <c r="QNX58" s="51"/>
      <c r="QNY58" s="20"/>
      <c r="QNZ58" s="53"/>
      <c r="QOA58" s="51"/>
      <c r="QOB58" s="51"/>
      <c r="QOC58" s="51"/>
      <c r="QOD58" s="51"/>
      <c r="QOE58" s="51"/>
      <c r="QOF58" s="51"/>
      <c r="QOG58" s="20"/>
      <c r="QOH58" s="53"/>
      <c r="QOI58" s="51"/>
      <c r="QOJ58" s="51"/>
      <c r="QOK58" s="51"/>
      <c r="QOL58" s="51"/>
      <c r="QOM58" s="51"/>
      <c r="QON58" s="51"/>
      <c r="QOO58" s="20"/>
      <c r="QOP58" s="53"/>
      <c r="QOQ58" s="51"/>
      <c r="QOR58" s="51"/>
      <c r="QOS58" s="51"/>
      <c r="QOT58" s="51"/>
      <c r="QOU58" s="51"/>
      <c r="QOV58" s="51"/>
      <c r="QOW58" s="20"/>
      <c r="QOX58" s="53"/>
      <c r="QOY58" s="51"/>
      <c r="QOZ58" s="51"/>
      <c r="QPA58" s="51"/>
      <c r="QPB58" s="51"/>
      <c r="QPC58" s="51"/>
      <c r="QPD58" s="51"/>
      <c r="QPE58" s="20"/>
      <c r="QPF58" s="53"/>
      <c r="QPG58" s="51"/>
      <c r="QPH58" s="51"/>
      <c r="QPI58" s="51"/>
      <c r="QPJ58" s="51"/>
      <c r="QPK58" s="51"/>
      <c r="QPL58" s="51"/>
      <c r="QPM58" s="20"/>
      <c r="QPN58" s="53"/>
      <c r="QPO58" s="51"/>
      <c r="QPP58" s="51"/>
      <c r="QPQ58" s="51"/>
      <c r="QPR58" s="51"/>
      <c r="QPS58" s="51"/>
      <c r="QPT58" s="51"/>
      <c r="QPU58" s="20"/>
      <c r="QPV58" s="53"/>
      <c r="QPW58" s="51"/>
      <c r="QPX58" s="51"/>
      <c r="QPY58" s="51"/>
      <c r="QPZ58" s="51"/>
      <c r="QQA58" s="51"/>
      <c r="QQB58" s="51"/>
      <c r="QQC58" s="20"/>
      <c r="QQD58" s="53"/>
      <c r="QQE58" s="51"/>
      <c r="QQF58" s="51"/>
      <c r="QQG58" s="51"/>
      <c r="QQH58" s="51"/>
      <c r="QQI58" s="51"/>
      <c r="QQJ58" s="51"/>
      <c r="QQK58" s="20"/>
      <c r="QQL58" s="53"/>
      <c r="QQM58" s="51"/>
      <c r="QQN58" s="51"/>
      <c r="QQO58" s="51"/>
      <c r="QQP58" s="51"/>
      <c r="QQQ58" s="51"/>
      <c r="QQR58" s="51"/>
      <c r="QQS58" s="20"/>
      <c r="QQT58" s="53"/>
      <c r="QQU58" s="51"/>
      <c r="QQV58" s="51"/>
      <c r="QQW58" s="51"/>
      <c r="QQX58" s="51"/>
      <c r="QQY58" s="51"/>
      <c r="QQZ58" s="51"/>
      <c r="QRA58" s="20"/>
      <c r="QRB58" s="53"/>
      <c r="QRC58" s="51"/>
      <c r="QRD58" s="51"/>
      <c r="QRE58" s="51"/>
      <c r="QRF58" s="51"/>
      <c r="QRG58" s="51"/>
      <c r="QRH58" s="51"/>
      <c r="QRI58" s="20"/>
      <c r="QRJ58" s="53"/>
      <c r="QRK58" s="51"/>
      <c r="QRL58" s="51"/>
      <c r="QRM58" s="51"/>
      <c r="QRN58" s="51"/>
      <c r="QRO58" s="51"/>
      <c r="QRP58" s="51"/>
      <c r="QRQ58" s="20"/>
      <c r="QRR58" s="53"/>
      <c r="QRS58" s="51"/>
      <c r="QRT58" s="51"/>
      <c r="QRU58" s="51"/>
      <c r="QRV58" s="51"/>
      <c r="QRW58" s="51"/>
      <c r="QRX58" s="51"/>
      <c r="QRY58" s="20"/>
      <c r="QRZ58" s="53"/>
      <c r="QSA58" s="51"/>
      <c r="QSB58" s="51"/>
      <c r="QSC58" s="51"/>
      <c r="QSD58" s="51"/>
      <c r="QSE58" s="51"/>
      <c r="QSF58" s="51"/>
      <c r="QSG58" s="20"/>
      <c r="QSH58" s="53"/>
      <c r="QSI58" s="51"/>
      <c r="QSJ58" s="51"/>
      <c r="QSK58" s="51"/>
      <c r="QSL58" s="51"/>
      <c r="QSM58" s="51"/>
      <c r="QSN58" s="51"/>
      <c r="QSO58" s="20"/>
      <c r="QSP58" s="53"/>
      <c r="QSQ58" s="51"/>
      <c r="QSR58" s="51"/>
      <c r="QSS58" s="51"/>
      <c r="QST58" s="51"/>
      <c r="QSU58" s="51"/>
      <c r="QSV58" s="51"/>
      <c r="QSW58" s="20"/>
      <c r="QSX58" s="53"/>
      <c r="QSY58" s="51"/>
      <c r="QSZ58" s="51"/>
      <c r="QTA58" s="51"/>
      <c r="QTB58" s="51"/>
      <c r="QTC58" s="51"/>
      <c r="QTD58" s="51"/>
      <c r="QTE58" s="20"/>
      <c r="QTF58" s="53"/>
      <c r="QTG58" s="51"/>
      <c r="QTH58" s="51"/>
      <c r="QTI58" s="51"/>
      <c r="QTJ58" s="51"/>
      <c r="QTK58" s="51"/>
      <c r="QTL58" s="51"/>
      <c r="QTM58" s="20"/>
      <c r="QTN58" s="53"/>
      <c r="QTO58" s="51"/>
      <c r="QTP58" s="51"/>
      <c r="QTQ58" s="51"/>
      <c r="QTR58" s="51"/>
      <c r="QTS58" s="51"/>
      <c r="QTT58" s="51"/>
      <c r="QTU58" s="20"/>
      <c r="QTV58" s="53"/>
      <c r="QTW58" s="51"/>
      <c r="QTX58" s="51"/>
      <c r="QTY58" s="51"/>
      <c r="QTZ58" s="51"/>
      <c r="QUA58" s="51"/>
      <c r="QUB58" s="51"/>
      <c r="QUC58" s="20"/>
      <c r="QUD58" s="53"/>
      <c r="QUE58" s="51"/>
      <c r="QUF58" s="51"/>
      <c r="QUG58" s="51"/>
      <c r="QUH58" s="51"/>
      <c r="QUI58" s="51"/>
      <c r="QUJ58" s="51"/>
      <c r="QUK58" s="20"/>
      <c r="QUL58" s="53"/>
      <c r="QUM58" s="51"/>
      <c r="QUN58" s="51"/>
      <c r="QUO58" s="51"/>
      <c r="QUP58" s="51"/>
      <c r="QUQ58" s="51"/>
      <c r="QUR58" s="51"/>
      <c r="QUS58" s="20"/>
      <c r="QUT58" s="53"/>
      <c r="QUU58" s="51"/>
      <c r="QUV58" s="51"/>
      <c r="QUW58" s="51"/>
      <c r="QUX58" s="51"/>
      <c r="QUY58" s="51"/>
      <c r="QUZ58" s="51"/>
      <c r="QVA58" s="20"/>
      <c r="QVB58" s="53"/>
      <c r="QVC58" s="51"/>
      <c r="QVD58" s="51"/>
      <c r="QVE58" s="51"/>
      <c r="QVF58" s="51"/>
      <c r="QVG58" s="51"/>
      <c r="QVH58" s="51"/>
      <c r="QVI58" s="20"/>
      <c r="QVJ58" s="53"/>
      <c r="QVK58" s="51"/>
      <c r="QVL58" s="51"/>
      <c r="QVM58" s="51"/>
      <c r="QVN58" s="51"/>
      <c r="QVO58" s="51"/>
      <c r="QVP58" s="51"/>
      <c r="QVQ58" s="20"/>
      <c r="QVR58" s="53"/>
      <c r="QVS58" s="51"/>
      <c r="QVT58" s="51"/>
      <c r="QVU58" s="51"/>
      <c r="QVV58" s="51"/>
      <c r="QVW58" s="51"/>
      <c r="QVX58" s="51"/>
      <c r="QVY58" s="20"/>
      <c r="QVZ58" s="53"/>
      <c r="QWA58" s="51"/>
      <c r="QWB58" s="51"/>
      <c r="QWC58" s="51"/>
      <c r="QWD58" s="51"/>
      <c r="QWE58" s="51"/>
      <c r="QWF58" s="51"/>
      <c r="QWG58" s="20"/>
      <c r="QWH58" s="53"/>
      <c r="QWI58" s="51"/>
      <c r="QWJ58" s="51"/>
      <c r="QWK58" s="51"/>
      <c r="QWL58" s="51"/>
      <c r="QWM58" s="51"/>
      <c r="QWN58" s="51"/>
      <c r="QWO58" s="20"/>
      <c r="QWP58" s="53"/>
      <c r="QWQ58" s="51"/>
      <c r="QWR58" s="51"/>
      <c r="QWS58" s="51"/>
      <c r="QWT58" s="51"/>
      <c r="QWU58" s="51"/>
      <c r="QWV58" s="51"/>
      <c r="QWW58" s="20"/>
      <c r="QWX58" s="53"/>
      <c r="QWY58" s="51"/>
      <c r="QWZ58" s="51"/>
      <c r="QXA58" s="51"/>
      <c r="QXB58" s="51"/>
      <c r="QXC58" s="51"/>
      <c r="QXD58" s="51"/>
      <c r="QXE58" s="20"/>
      <c r="QXF58" s="53"/>
      <c r="QXG58" s="51"/>
      <c r="QXH58" s="51"/>
      <c r="QXI58" s="51"/>
      <c r="QXJ58" s="51"/>
      <c r="QXK58" s="51"/>
      <c r="QXL58" s="51"/>
      <c r="QXM58" s="20"/>
      <c r="QXN58" s="53"/>
      <c r="QXO58" s="51"/>
      <c r="QXP58" s="51"/>
      <c r="QXQ58" s="51"/>
      <c r="QXR58" s="51"/>
      <c r="QXS58" s="51"/>
      <c r="QXT58" s="51"/>
      <c r="QXU58" s="20"/>
      <c r="QXV58" s="53"/>
      <c r="QXW58" s="51"/>
      <c r="QXX58" s="51"/>
      <c r="QXY58" s="51"/>
      <c r="QXZ58" s="51"/>
      <c r="QYA58" s="51"/>
      <c r="QYB58" s="51"/>
      <c r="QYC58" s="20"/>
      <c r="QYD58" s="53"/>
      <c r="QYE58" s="51"/>
      <c r="QYF58" s="51"/>
      <c r="QYG58" s="51"/>
      <c r="QYH58" s="51"/>
      <c r="QYI58" s="51"/>
      <c r="QYJ58" s="51"/>
      <c r="QYK58" s="20"/>
      <c r="QYL58" s="53"/>
      <c r="QYM58" s="51"/>
      <c r="QYN58" s="51"/>
      <c r="QYO58" s="51"/>
      <c r="QYP58" s="51"/>
      <c r="QYQ58" s="51"/>
      <c r="QYR58" s="51"/>
      <c r="QYS58" s="20"/>
      <c r="QYT58" s="53"/>
      <c r="QYU58" s="51"/>
      <c r="QYV58" s="51"/>
      <c r="QYW58" s="51"/>
      <c r="QYX58" s="51"/>
      <c r="QYY58" s="51"/>
      <c r="QYZ58" s="51"/>
      <c r="QZA58" s="20"/>
      <c r="QZB58" s="53"/>
      <c r="QZC58" s="51"/>
      <c r="QZD58" s="51"/>
      <c r="QZE58" s="51"/>
      <c r="QZF58" s="51"/>
      <c r="QZG58" s="51"/>
      <c r="QZH58" s="51"/>
      <c r="QZI58" s="20"/>
      <c r="QZJ58" s="53"/>
      <c r="QZK58" s="51"/>
      <c r="QZL58" s="51"/>
      <c r="QZM58" s="51"/>
      <c r="QZN58" s="51"/>
      <c r="QZO58" s="51"/>
      <c r="QZP58" s="51"/>
      <c r="QZQ58" s="20"/>
      <c r="QZR58" s="53"/>
      <c r="QZS58" s="51"/>
      <c r="QZT58" s="51"/>
      <c r="QZU58" s="51"/>
      <c r="QZV58" s="51"/>
      <c r="QZW58" s="51"/>
      <c r="QZX58" s="51"/>
      <c r="QZY58" s="20"/>
      <c r="QZZ58" s="53"/>
      <c r="RAA58" s="51"/>
      <c r="RAB58" s="51"/>
      <c r="RAC58" s="51"/>
      <c r="RAD58" s="51"/>
      <c r="RAE58" s="51"/>
      <c r="RAF58" s="51"/>
      <c r="RAG58" s="20"/>
      <c r="RAH58" s="53"/>
      <c r="RAI58" s="51"/>
      <c r="RAJ58" s="51"/>
      <c r="RAK58" s="51"/>
      <c r="RAL58" s="51"/>
      <c r="RAM58" s="51"/>
      <c r="RAN58" s="51"/>
      <c r="RAO58" s="20"/>
      <c r="RAP58" s="53"/>
      <c r="RAQ58" s="51"/>
      <c r="RAR58" s="51"/>
      <c r="RAS58" s="51"/>
      <c r="RAT58" s="51"/>
      <c r="RAU58" s="51"/>
      <c r="RAV58" s="51"/>
      <c r="RAW58" s="20"/>
      <c r="RAX58" s="53"/>
      <c r="RAY58" s="51"/>
      <c r="RAZ58" s="51"/>
      <c r="RBA58" s="51"/>
      <c r="RBB58" s="51"/>
      <c r="RBC58" s="51"/>
      <c r="RBD58" s="51"/>
      <c r="RBE58" s="20"/>
      <c r="RBF58" s="53"/>
      <c r="RBG58" s="51"/>
      <c r="RBH58" s="51"/>
      <c r="RBI58" s="51"/>
      <c r="RBJ58" s="51"/>
      <c r="RBK58" s="51"/>
      <c r="RBL58" s="51"/>
      <c r="RBM58" s="20"/>
      <c r="RBN58" s="53"/>
      <c r="RBO58" s="51"/>
      <c r="RBP58" s="51"/>
      <c r="RBQ58" s="51"/>
      <c r="RBR58" s="51"/>
      <c r="RBS58" s="51"/>
      <c r="RBT58" s="51"/>
      <c r="RBU58" s="20"/>
      <c r="RBV58" s="53"/>
      <c r="RBW58" s="51"/>
      <c r="RBX58" s="51"/>
      <c r="RBY58" s="51"/>
      <c r="RBZ58" s="51"/>
      <c r="RCA58" s="51"/>
      <c r="RCB58" s="51"/>
      <c r="RCC58" s="20"/>
      <c r="RCD58" s="53"/>
      <c r="RCE58" s="51"/>
      <c r="RCF58" s="51"/>
      <c r="RCG58" s="51"/>
      <c r="RCH58" s="51"/>
      <c r="RCI58" s="51"/>
      <c r="RCJ58" s="51"/>
      <c r="RCK58" s="20"/>
      <c r="RCL58" s="53"/>
      <c r="RCM58" s="51"/>
      <c r="RCN58" s="51"/>
      <c r="RCO58" s="51"/>
      <c r="RCP58" s="51"/>
      <c r="RCQ58" s="51"/>
      <c r="RCR58" s="51"/>
      <c r="RCS58" s="20"/>
      <c r="RCT58" s="53"/>
      <c r="RCU58" s="51"/>
      <c r="RCV58" s="51"/>
      <c r="RCW58" s="51"/>
      <c r="RCX58" s="51"/>
      <c r="RCY58" s="51"/>
      <c r="RCZ58" s="51"/>
      <c r="RDA58" s="20"/>
      <c r="RDB58" s="53"/>
      <c r="RDC58" s="51"/>
      <c r="RDD58" s="51"/>
      <c r="RDE58" s="51"/>
      <c r="RDF58" s="51"/>
      <c r="RDG58" s="51"/>
      <c r="RDH58" s="51"/>
      <c r="RDI58" s="20"/>
      <c r="RDJ58" s="53"/>
      <c r="RDK58" s="51"/>
      <c r="RDL58" s="51"/>
      <c r="RDM58" s="51"/>
      <c r="RDN58" s="51"/>
      <c r="RDO58" s="51"/>
      <c r="RDP58" s="51"/>
      <c r="RDQ58" s="20"/>
      <c r="RDR58" s="53"/>
      <c r="RDS58" s="51"/>
      <c r="RDT58" s="51"/>
      <c r="RDU58" s="51"/>
      <c r="RDV58" s="51"/>
      <c r="RDW58" s="51"/>
      <c r="RDX58" s="51"/>
      <c r="RDY58" s="20"/>
      <c r="RDZ58" s="53"/>
      <c r="REA58" s="51"/>
      <c r="REB58" s="51"/>
      <c r="REC58" s="51"/>
      <c r="RED58" s="51"/>
      <c r="REE58" s="51"/>
      <c r="REF58" s="51"/>
      <c r="REG58" s="20"/>
      <c r="REH58" s="53"/>
      <c r="REI58" s="51"/>
      <c r="REJ58" s="51"/>
      <c r="REK58" s="51"/>
      <c r="REL58" s="51"/>
      <c r="REM58" s="51"/>
      <c r="REN58" s="51"/>
      <c r="REO58" s="20"/>
      <c r="REP58" s="53"/>
      <c r="REQ58" s="51"/>
      <c r="RER58" s="51"/>
      <c r="RES58" s="51"/>
      <c r="RET58" s="51"/>
      <c r="REU58" s="51"/>
      <c r="REV58" s="51"/>
      <c r="REW58" s="20"/>
      <c r="REX58" s="53"/>
      <c r="REY58" s="51"/>
      <c r="REZ58" s="51"/>
      <c r="RFA58" s="51"/>
      <c r="RFB58" s="51"/>
      <c r="RFC58" s="51"/>
      <c r="RFD58" s="51"/>
      <c r="RFE58" s="20"/>
      <c r="RFF58" s="53"/>
      <c r="RFG58" s="51"/>
      <c r="RFH58" s="51"/>
      <c r="RFI58" s="51"/>
      <c r="RFJ58" s="51"/>
      <c r="RFK58" s="51"/>
      <c r="RFL58" s="51"/>
      <c r="RFM58" s="20"/>
      <c r="RFN58" s="53"/>
      <c r="RFO58" s="51"/>
      <c r="RFP58" s="51"/>
      <c r="RFQ58" s="51"/>
      <c r="RFR58" s="51"/>
      <c r="RFS58" s="51"/>
      <c r="RFT58" s="51"/>
      <c r="RFU58" s="20"/>
      <c r="RFV58" s="53"/>
      <c r="RFW58" s="51"/>
      <c r="RFX58" s="51"/>
      <c r="RFY58" s="51"/>
      <c r="RFZ58" s="51"/>
      <c r="RGA58" s="51"/>
      <c r="RGB58" s="51"/>
      <c r="RGC58" s="20"/>
      <c r="RGD58" s="53"/>
      <c r="RGE58" s="51"/>
      <c r="RGF58" s="51"/>
      <c r="RGG58" s="51"/>
      <c r="RGH58" s="51"/>
      <c r="RGI58" s="51"/>
      <c r="RGJ58" s="51"/>
      <c r="RGK58" s="20"/>
      <c r="RGL58" s="53"/>
      <c r="RGM58" s="51"/>
      <c r="RGN58" s="51"/>
      <c r="RGO58" s="51"/>
      <c r="RGP58" s="51"/>
      <c r="RGQ58" s="51"/>
      <c r="RGR58" s="51"/>
      <c r="RGS58" s="20"/>
      <c r="RGT58" s="53"/>
      <c r="RGU58" s="51"/>
      <c r="RGV58" s="51"/>
      <c r="RGW58" s="51"/>
      <c r="RGX58" s="51"/>
      <c r="RGY58" s="51"/>
      <c r="RGZ58" s="51"/>
      <c r="RHA58" s="20"/>
      <c r="RHB58" s="53"/>
      <c r="RHC58" s="51"/>
      <c r="RHD58" s="51"/>
      <c r="RHE58" s="51"/>
      <c r="RHF58" s="51"/>
      <c r="RHG58" s="51"/>
      <c r="RHH58" s="51"/>
      <c r="RHI58" s="20"/>
      <c r="RHJ58" s="53"/>
      <c r="RHK58" s="51"/>
      <c r="RHL58" s="51"/>
      <c r="RHM58" s="51"/>
      <c r="RHN58" s="51"/>
      <c r="RHO58" s="51"/>
      <c r="RHP58" s="51"/>
      <c r="RHQ58" s="20"/>
      <c r="RHR58" s="53"/>
      <c r="RHS58" s="51"/>
      <c r="RHT58" s="51"/>
      <c r="RHU58" s="51"/>
      <c r="RHV58" s="51"/>
      <c r="RHW58" s="51"/>
      <c r="RHX58" s="51"/>
      <c r="RHY58" s="20"/>
      <c r="RHZ58" s="53"/>
      <c r="RIA58" s="51"/>
      <c r="RIB58" s="51"/>
      <c r="RIC58" s="51"/>
      <c r="RID58" s="51"/>
      <c r="RIE58" s="51"/>
      <c r="RIF58" s="51"/>
      <c r="RIG58" s="20"/>
      <c r="RIH58" s="53"/>
      <c r="RII58" s="51"/>
      <c r="RIJ58" s="51"/>
      <c r="RIK58" s="51"/>
      <c r="RIL58" s="51"/>
      <c r="RIM58" s="51"/>
      <c r="RIN58" s="51"/>
      <c r="RIO58" s="20"/>
      <c r="RIP58" s="53"/>
      <c r="RIQ58" s="51"/>
      <c r="RIR58" s="51"/>
      <c r="RIS58" s="51"/>
      <c r="RIT58" s="51"/>
      <c r="RIU58" s="51"/>
      <c r="RIV58" s="51"/>
      <c r="RIW58" s="20"/>
      <c r="RIX58" s="53"/>
      <c r="RIY58" s="51"/>
      <c r="RIZ58" s="51"/>
      <c r="RJA58" s="51"/>
      <c r="RJB58" s="51"/>
      <c r="RJC58" s="51"/>
      <c r="RJD58" s="51"/>
      <c r="RJE58" s="20"/>
      <c r="RJF58" s="53"/>
      <c r="RJG58" s="51"/>
      <c r="RJH58" s="51"/>
      <c r="RJI58" s="51"/>
      <c r="RJJ58" s="51"/>
      <c r="RJK58" s="51"/>
      <c r="RJL58" s="51"/>
      <c r="RJM58" s="20"/>
      <c r="RJN58" s="53"/>
      <c r="RJO58" s="51"/>
      <c r="RJP58" s="51"/>
      <c r="RJQ58" s="51"/>
      <c r="RJR58" s="51"/>
      <c r="RJS58" s="51"/>
      <c r="RJT58" s="51"/>
      <c r="RJU58" s="20"/>
      <c r="RJV58" s="53"/>
      <c r="RJW58" s="51"/>
      <c r="RJX58" s="51"/>
      <c r="RJY58" s="51"/>
      <c r="RJZ58" s="51"/>
      <c r="RKA58" s="51"/>
      <c r="RKB58" s="51"/>
      <c r="RKC58" s="20"/>
      <c r="RKD58" s="53"/>
      <c r="RKE58" s="51"/>
      <c r="RKF58" s="51"/>
      <c r="RKG58" s="51"/>
      <c r="RKH58" s="51"/>
      <c r="RKI58" s="51"/>
      <c r="RKJ58" s="51"/>
      <c r="RKK58" s="20"/>
      <c r="RKL58" s="53"/>
      <c r="RKM58" s="51"/>
      <c r="RKN58" s="51"/>
      <c r="RKO58" s="51"/>
      <c r="RKP58" s="51"/>
      <c r="RKQ58" s="51"/>
      <c r="RKR58" s="51"/>
      <c r="RKS58" s="20"/>
      <c r="RKT58" s="53"/>
      <c r="RKU58" s="51"/>
      <c r="RKV58" s="51"/>
      <c r="RKW58" s="51"/>
      <c r="RKX58" s="51"/>
      <c r="RKY58" s="51"/>
      <c r="RKZ58" s="51"/>
      <c r="RLA58" s="20"/>
      <c r="RLB58" s="53"/>
      <c r="RLC58" s="51"/>
      <c r="RLD58" s="51"/>
      <c r="RLE58" s="51"/>
      <c r="RLF58" s="51"/>
      <c r="RLG58" s="51"/>
      <c r="RLH58" s="51"/>
      <c r="RLI58" s="20"/>
      <c r="RLJ58" s="53"/>
      <c r="RLK58" s="51"/>
      <c r="RLL58" s="51"/>
      <c r="RLM58" s="51"/>
      <c r="RLN58" s="51"/>
      <c r="RLO58" s="51"/>
      <c r="RLP58" s="51"/>
      <c r="RLQ58" s="20"/>
      <c r="RLR58" s="53"/>
      <c r="RLS58" s="51"/>
      <c r="RLT58" s="51"/>
      <c r="RLU58" s="51"/>
      <c r="RLV58" s="51"/>
      <c r="RLW58" s="51"/>
      <c r="RLX58" s="51"/>
      <c r="RLY58" s="20"/>
      <c r="RLZ58" s="53"/>
      <c r="RMA58" s="51"/>
      <c r="RMB58" s="51"/>
      <c r="RMC58" s="51"/>
      <c r="RMD58" s="51"/>
      <c r="RME58" s="51"/>
      <c r="RMF58" s="51"/>
      <c r="RMG58" s="20"/>
      <c r="RMH58" s="53"/>
      <c r="RMI58" s="51"/>
      <c r="RMJ58" s="51"/>
      <c r="RMK58" s="51"/>
      <c r="RML58" s="51"/>
      <c r="RMM58" s="51"/>
      <c r="RMN58" s="51"/>
      <c r="RMO58" s="20"/>
      <c r="RMP58" s="53"/>
      <c r="RMQ58" s="51"/>
      <c r="RMR58" s="51"/>
      <c r="RMS58" s="51"/>
      <c r="RMT58" s="51"/>
      <c r="RMU58" s="51"/>
      <c r="RMV58" s="51"/>
      <c r="RMW58" s="20"/>
      <c r="RMX58" s="53"/>
      <c r="RMY58" s="51"/>
      <c r="RMZ58" s="51"/>
      <c r="RNA58" s="51"/>
      <c r="RNB58" s="51"/>
      <c r="RNC58" s="51"/>
      <c r="RND58" s="51"/>
      <c r="RNE58" s="20"/>
      <c r="RNF58" s="53"/>
      <c r="RNG58" s="51"/>
      <c r="RNH58" s="51"/>
      <c r="RNI58" s="51"/>
      <c r="RNJ58" s="51"/>
      <c r="RNK58" s="51"/>
      <c r="RNL58" s="51"/>
      <c r="RNM58" s="20"/>
      <c r="RNN58" s="53"/>
      <c r="RNO58" s="51"/>
      <c r="RNP58" s="51"/>
      <c r="RNQ58" s="51"/>
      <c r="RNR58" s="51"/>
      <c r="RNS58" s="51"/>
      <c r="RNT58" s="51"/>
      <c r="RNU58" s="20"/>
      <c r="RNV58" s="53"/>
      <c r="RNW58" s="51"/>
      <c r="RNX58" s="51"/>
      <c r="RNY58" s="51"/>
      <c r="RNZ58" s="51"/>
      <c r="ROA58" s="51"/>
      <c r="ROB58" s="51"/>
      <c r="ROC58" s="20"/>
      <c r="ROD58" s="53"/>
      <c r="ROE58" s="51"/>
      <c r="ROF58" s="51"/>
      <c r="ROG58" s="51"/>
      <c r="ROH58" s="51"/>
      <c r="ROI58" s="51"/>
      <c r="ROJ58" s="51"/>
      <c r="ROK58" s="20"/>
      <c r="ROL58" s="53"/>
      <c r="ROM58" s="51"/>
      <c r="RON58" s="51"/>
      <c r="ROO58" s="51"/>
      <c r="ROP58" s="51"/>
      <c r="ROQ58" s="51"/>
      <c r="ROR58" s="51"/>
      <c r="ROS58" s="20"/>
      <c r="ROT58" s="53"/>
      <c r="ROU58" s="51"/>
      <c r="ROV58" s="51"/>
      <c r="ROW58" s="51"/>
      <c r="ROX58" s="51"/>
      <c r="ROY58" s="51"/>
      <c r="ROZ58" s="51"/>
      <c r="RPA58" s="20"/>
      <c r="RPB58" s="53"/>
      <c r="RPC58" s="51"/>
      <c r="RPD58" s="51"/>
      <c r="RPE58" s="51"/>
      <c r="RPF58" s="51"/>
      <c r="RPG58" s="51"/>
      <c r="RPH58" s="51"/>
      <c r="RPI58" s="20"/>
      <c r="RPJ58" s="53"/>
      <c r="RPK58" s="51"/>
      <c r="RPL58" s="51"/>
      <c r="RPM58" s="51"/>
      <c r="RPN58" s="51"/>
      <c r="RPO58" s="51"/>
      <c r="RPP58" s="51"/>
      <c r="RPQ58" s="20"/>
      <c r="RPR58" s="53"/>
      <c r="RPS58" s="51"/>
      <c r="RPT58" s="51"/>
      <c r="RPU58" s="51"/>
      <c r="RPV58" s="51"/>
      <c r="RPW58" s="51"/>
      <c r="RPX58" s="51"/>
      <c r="RPY58" s="20"/>
      <c r="RPZ58" s="53"/>
      <c r="RQA58" s="51"/>
      <c r="RQB58" s="51"/>
      <c r="RQC58" s="51"/>
      <c r="RQD58" s="51"/>
      <c r="RQE58" s="51"/>
      <c r="RQF58" s="51"/>
      <c r="RQG58" s="20"/>
      <c r="RQH58" s="53"/>
      <c r="RQI58" s="51"/>
      <c r="RQJ58" s="51"/>
      <c r="RQK58" s="51"/>
      <c r="RQL58" s="51"/>
      <c r="RQM58" s="51"/>
      <c r="RQN58" s="51"/>
      <c r="RQO58" s="20"/>
      <c r="RQP58" s="53"/>
      <c r="RQQ58" s="51"/>
      <c r="RQR58" s="51"/>
      <c r="RQS58" s="51"/>
      <c r="RQT58" s="51"/>
      <c r="RQU58" s="51"/>
      <c r="RQV58" s="51"/>
      <c r="RQW58" s="20"/>
      <c r="RQX58" s="53"/>
      <c r="RQY58" s="51"/>
      <c r="RQZ58" s="51"/>
      <c r="RRA58" s="51"/>
      <c r="RRB58" s="51"/>
      <c r="RRC58" s="51"/>
      <c r="RRD58" s="51"/>
      <c r="RRE58" s="20"/>
      <c r="RRF58" s="53"/>
      <c r="RRG58" s="51"/>
      <c r="RRH58" s="51"/>
      <c r="RRI58" s="51"/>
      <c r="RRJ58" s="51"/>
      <c r="RRK58" s="51"/>
      <c r="RRL58" s="51"/>
      <c r="RRM58" s="20"/>
      <c r="RRN58" s="53"/>
      <c r="RRO58" s="51"/>
      <c r="RRP58" s="51"/>
      <c r="RRQ58" s="51"/>
      <c r="RRR58" s="51"/>
      <c r="RRS58" s="51"/>
      <c r="RRT58" s="51"/>
      <c r="RRU58" s="20"/>
      <c r="RRV58" s="53"/>
      <c r="RRW58" s="51"/>
      <c r="RRX58" s="51"/>
      <c r="RRY58" s="51"/>
      <c r="RRZ58" s="51"/>
      <c r="RSA58" s="51"/>
      <c r="RSB58" s="51"/>
      <c r="RSC58" s="20"/>
      <c r="RSD58" s="53"/>
      <c r="RSE58" s="51"/>
      <c r="RSF58" s="51"/>
      <c r="RSG58" s="51"/>
      <c r="RSH58" s="51"/>
      <c r="RSI58" s="51"/>
      <c r="RSJ58" s="51"/>
      <c r="RSK58" s="20"/>
      <c r="RSL58" s="53"/>
      <c r="RSM58" s="51"/>
      <c r="RSN58" s="51"/>
      <c r="RSO58" s="51"/>
      <c r="RSP58" s="51"/>
      <c r="RSQ58" s="51"/>
      <c r="RSR58" s="51"/>
      <c r="RSS58" s="20"/>
      <c r="RST58" s="53"/>
      <c r="RSU58" s="51"/>
      <c r="RSV58" s="51"/>
      <c r="RSW58" s="51"/>
      <c r="RSX58" s="51"/>
      <c r="RSY58" s="51"/>
      <c r="RSZ58" s="51"/>
      <c r="RTA58" s="20"/>
      <c r="RTB58" s="53"/>
      <c r="RTC58" s="51"/>
      <c r="RTD58" s="51"/>
      <c r="RTE58" s="51"/>
      <c r="RTF58" s="51"/>
      <c r="RTG58" s="51"/>
      <c r="RTH58" s="51"/>
      <c r="RTI58" s="20"/>
      <c r="RTJ58" s="53"/>
      <c r="RTK58" s="51"/>
      <c r="RTL58" s="51"/>
      <c r="RTM58" s="51"/>
      <c r="RTN58" s="51"/>
      <c r="RTO58" s="51"/>
      <c r="RTP58" s="51"/>
      <c r="RTQ58" s="20"/>
      <c r="RTR58" s="53"/>
      <c r="RTS58" s="51"/>
      <c r="RTT58" s="51"/>
      <c r="RTU58" s="51"/>
      <c r="RTV58" s="51"/>
      <c r="RTW58" s="51"/>
      <c r="RTX58" s="51"/>
      <c r="RTY58" s="20"/>
      <c r="RTZ58" s="53"/>
      <c r="RUA58" s="51"/>
      <c r="RUB58" s="51"/>
      <c r="RUC58" s="51"/>
      <c r="RUD58" s="51"/>
      <c r="RUE58" s="51"/>
      <c r="RUF58" s="51"/>
      <c r="RUG58" s="20"/>
      <c r="RUH58" s="53"/>
      <c r="RUI58" s="51"/>
      <c r="RUJ58" s="51"/>
      <c r="RUK58" s="51"/>
      <c r="RUL58" s="51"/>
      <c r="RUM58" s="51"/>
      <c r="RUN58" s="51"/>
      <c r="RUO58" s="20"/>
      <c r="RUP58" s="53"/>
      <c r="RUQ58" s="51"/>
      <c r="RUR58" s="51"/>
      <c r="RUS58" s="51"/>
      <c r="RUT58" s="51"/>
      <c r="RUU58" s="51"/>
      <c r="RUV58" s="51"/>
      <c r="RUW58" s="20"/>
      <c r="RUX58" s="53"/>
      <c r="RUY58" s="51"/>
      <c r="RUZ58" s="51"/>
      <c r="RVA58" s="51"/>
      <c r="RVB58" s="51"/>
      <c r="RVC58" s="51"/>
      <c r="RVD58" s="51"/>
      <c r="RVE58" s="20"/>
      <c r="RVF58" s="53"/>
      <c r="RVG58" s="51"/>
      <c r="RVH58" s="51"/>
      <c r="RVI58" s="51"/>
      <c r="RVJ58" s="51"/>
      <c r="RVK58" s="51"/>
      <c r="RVL58" s="51"/>
      <c r="RVM58" s="20"/>
      <c r="RVN58" s="53"/>
      <c r="RVO58" s="51"/>
      <c r="RVP58" s="51"/>
      <c r="RVQ58" s="51"/>
      <c r="RVR58" s="51"/>
      <c r="RVS58" s="51"/>
      <c r="RVT58" s="51"/>
      <c r="RVU58" s="20"/>
      <c r="RVV58" s="53"/>
      <c r="RVW58" s="51"/>
      <c r="RVX58" s="51"/>
      <c r="RVY58" s="51"/>
      <c r="RVZ58" s="51"/>
      <c r="RWA58" s="51"/>
      <c r="RWB58" s="51"/>
      <c r="RWC58" s="20"/>
      <c r="RWD58" s="53"/>
      <c r="RWE58" s="51"/>
      <c r="RWF58" s="51"/>
      <c r="RWG58" s="51"/>
      <c r="RWH58" s="51"/>
      <c r="RWI58" s="51"/>
      <c r="RWJ58" s="51"/>
      <c r="RWK58" s="20"/>
      <c r="RWL58" s="53"/>
      <c r="RWM58" s="51"/>
      <c r="RWN58" s="51"/>
      <c r="RWO58" s="51"/>
      <c r="RWP58" s="51"/>
      <c r="RWQ58" s="51"/>
      <c r="RWR58" s="51"/>
      <c r="RWS58" s="20"/>
      <c r="RWT58" s="53"/>
      <c r="RWU58" s="51"/>
      <c r="RWV58" s="51"/>
      <c r="RWW58" s="51"/>
      <c r="RWX58" s="51"/>
      <c r="RWY58" s="51"/>
      <c r="RWZ58" s="51"/>
      <c r="RXA58" s="20"/>
      <c r="RXB58" s="53"/>
      <c r="RXC58" s="51"/>
      <c r="RXD58" s="51"/>
      <c r="RXE58" s="51"/>
      <c r="RXF58" s="51"/>
      <c r="RXG58" s="51"/>
      <c r="RXH58" s="51"/>
      <c r="RXI58" s="20"/>
      <c r="RXJ58" s="53"/>
      <c r="RXK58" s="51"/>
      <c r="RXL58" s="51"/>
      <c r="RXM58" s="51"/>
      <c r="RXN58" s="51"/>
      <c r="RXO58" s="51"/>
      <c r="RXP58" s="51"/>
      <c r="RXQ58" s="20"/>
      <c r="RXR58" s="53"/>
      <c r="RXS58" s="51"/>
      <c r="RXT58" s="51"/>
      <c r="RXU58" s="51"/>
      <c r="RXV58" s="51"/>
      <c r="RXW58" s="51"/>
      <c r="RXX58" s="51"/>
      <c r="RXY58" s="20"/>
      <c r="RXZ58" s="53"/>
      <c r="RYA58" s="51"/>
      <c r="RYB58" s="51"/>
      <c r="RYC58" s="51"/>
      <c r="RYD58" s="51"/>
      <c r="RYE58" s="51"/>
      <c r="RYF58" s="51"/>
      <c r="RYG58" s="20"/>
      <c r="RYH58" s="53"/>
      <c r="RYI58" s="51"/>
      <c r="RYJ58" s="51"/>
      <c r="RYK58" s="51"/>
      <c r="RYL58" s="51"/>
      <c r="RYM58" s="51"/>
      <c r="RYN58" s="51"/>
      <c r="RYO58" s="20"/>
      <c r="RYP58" s="53"/>
      <c r="RYQ58" s="51"/>
      <c r="RYR58" s="51"/>
      <c r="RYS58" s="51"/>
      <c r="RYT58" s="51"/>
      <c r="RYU58" s="51"/>
      <c r="RYV58" s="51"/>
      <c r="RYW58" s="20"/>
      <c r="RYX58" s="53"/>
      <c r="RYY58" s="51"/>
      <c r="RYZ58" s="51"/>
      <c r="RZA58" s="51"/>
      <c r="RZB58" s="51"/>
      <c r="RZC58" s="51"/>
      <c r="RZD58" s="51"/>
      <c r="RZE58" s="20"/>
      <c r="RZF58" s="53"/>
      <c r="RZG58" s="51"/>
      <c r="RZH58" s="51"/>
      <c r="RZI58" s="51"/>
      <c r="RZJ58" s="51"/>
      <c r="RZK58" s="51"/>
      <c r="RZL58" s="51"/>
      <c r="RZM58" s="20"/>
      <c r="RZN58" s="53"/>
      <c r="RZO58" s="51"/>
      <c r="RZP58" s="51"/>
      <c r="RZQ58" s="51"/>
      <c r="RZR58" s="51"/>
      <c r="RZS58" s="51"/>
      <c r="RZT58" s="51"/>
      <c r="RZU58" s="20"/>
      <c r="RZV58" s="53"/>
      <c r="RZW58" s="51"/>
      <c r="RZX58" s="51"/>
      <c r="RZY58" s="51"/>
      <c r="RZZ58" s="51"/>
      <c r="SAA58" s="51"/>
      <c r="SAB58" s="51"/>
      <c r="SAC58" s="20"/>
      <c r="SAD58" s="53"/>
      <c r="SAE58" s="51"/>
      <c r="SAF58" s="51"/>
      <c r="SAG58" s="51"/>
      <c r="SAH58" s="51"/>
      <c r="SAI58" s="51"/>
      <c r="SAJ58" s="51"/>
      <c r="SAK58" s="20"/>
      <c r="SAL58" s="53"/>
      <c r="SAM58" s="51"/>
      <c r="SAN58" s="51"/>
      <c r="SAO58" s="51"/>
      <c r="SAP58" s="51"/>
      <c r="SAQ58" s="51"/>
      <c r="SAR58" s="51"/>
      <c r="SAS58" s="20"/>
      <c r="SAT58" s="53"/>
      <c r="SAU58" s="51"/>
      <c r="SAV58" s="51"/>
      <c r="SAW58" s="51"/>
      <c r="SAX58" s="51"/>
      <c r="SAY58" s="51"/>
      <c r="SAZ58" s="51"/>
      <c r="SBA58" s="20"/>
      <c r="SBB58" s="53"/>
      <c r="SBC58" s="51"/>
      <c r="SBD58" s="51"/>
      <c r="SBE58" s="51"/>
      <c r="SBF58" s="51"/>
      <c r="SBG58" s="51"/>
      <c r="SBH58" s="51"/>
      <c r="SBI58" s="20"/>
      <c r="SBJ58" s="53"/>
      <c r="SBK58" s="51"/>
      <c r="SBL58" s="51"/>
      <c r="SBM58" s="51"/>
      <c r="SBN58" s="51"/>
      <c r="SBO58" s="51"/>
      <c r="SBP58" s="51"/>
      <c r="SBQ58" s="20"/>
      <c r="SBR58" s="53"/>
      <c r="SBS58" s="51"/>
      <c r="SBT58" s="51"/>
      <c r="SBU58" s="51"/>
      <c r="SBV58" s="51"/>
      <c r="SBW58" s="51"/>
      <c r="SBX58" s="51"/>
      <c r="SBY58" s="20"/>
      <c r="SBZ58" s="53"/>
      <c r="SCA58" s="51"/>
      <c r="SCB58" s="51"/>
      <c r="SCC58" s="51"/>
      <c r="SCD58" s="51"/>
      <c r="SCE58" s="51"/>
      <c r="SCF58" s="51"/>
      <c r="SCG58" s="20"/>
      <c r="SCH58" s="53"/>
      <c r="SCI58" s="51"/>
      <c r="SCJ58" s="51"/>
      <c r="SCK58" s="51"/>
      <c r="SCL58" s="51"/>
      <c r="SCM58" s="51"/>
      <c r="SCN58" s="51"/>
      <c r="SCO58" s="20"/>
      <c r="SCP58" s="53"/>
      <c r="SCQ58" s="51"/>
      <c r="SCR58" s="51"/>
      <c r="SCS58" s="51"/>
      <c r="SCT58" s="51"/>
      <c r="SCU58" s="51"/>
      <c r="SCV58" s="51"/>
      <c r="SCW58" s="20"/>
      <c r="SCX58" s="53"/>
      <c r="SCY58" s="51"/>
      <c r="SCZ58" s="51"/>
      <c r="SDA58" s="51"/>
      <c r="SDB58" s="51"/>
      <c r="SDC58" s="51"/>
      <c r="SDD58" s="51"/>
      <c r="SDE58" s="20"/>
      <c r="SDF58" s="53"/>
      <c r="SDG58" s="51"/>
      <c r="SDH58" s="51"/>
      <c r="SDI58" s="51"/>
      <c r="SDJ58" s="51"/>
      <c r="SDK58" s="51"/>
      <c r="SDL58" s="51"/>
      <c r="SDM58" s="20"/>
      <c r="SDN58" s="53"/>
      <c r="SDO58" s="51"/>
      <c r="SDP58" s="51"/>
      <c r="SDQ58" s="51"/>
      <c r="SDR58" s="51"/>
      <c r="SDS58" s="51"/>
      <c r="SDT58" s="51"/>
      <c r="SDU58" s="20"/>
      <c r="SDV58" s="53"/>
      <c r="SDW58" s="51"/>
      <c r="SDX58" s="51"/>
      <c r="SDY58" s="51"/>
      <c r="SDZ58" s="51"/>
      <c r="SEA58" s="51"/>
      <c r="SEB58" s="51"/>
      <c r="SEC58" s="20"/>
      <c r="SED58" s="53"/>
      <c r="SEE58" s="51"/>
      <c r="SEF58" s="51"/>
      <c r="SEG58" s="51"/>
      <c r="SEH58" s="51"/>
      <c r="SEI58" s="51"/>
      <c r="SEJ58" s="51"/>
      <c r="SEK58" s="20"/>
      <c r="SEL58" s="53"/>
      <c r="SEM58" s="51"/>
      <c r="SEN58" s="51"/>
      <c r="SEO58" s="51"/>
      <c r="SEP58" s="51"/>
      <c r="SEQ58" s="51"/>
      <c r="SER58" s="51"/>
      <c r="SES58" s="20"/>
      <c r="SET58" s="53"/>
      <c r="SEU58" s="51"/>
      <c r="SEV58" s="51"/>
      <c r="SEW58" s="51"/>
      <c r="SEX58" s="51"/>
      <c r="SEY58" s="51"/>
      <c r="SEZ58" s="51"/>
      <c r="SFA58" s="20"/>
      <c r="SFB58" s="53"/>
      <c r="SFC58" s="51"/>
      <c r="SFD58" s="51"/>
      <c r="SFE58" s="51"/>
      <c r="SFF58" s="51"/>
      <c r="SFG58" s="51"/>
      <c r="SFH58" s="51"/>
      <c r="SFI58" s="20"/>
      <c r="SFJ58" s="53"/>
      <c r="SFK58" s="51"/>
      <c r="SFL58" s="51"/>
      <c r="SFM58" s="51"/>
      <c r="SFN58" s="51"/>
      <c r="SFO58" s="51"/>
      <c r="SFP58" s="51"/>
      <c r="SFQ58" s="20"/>
      <c r="SFR58" s="53"/>
      <c r="SFS58" s="51"/>
      <c r="SFT58" s="51"/>
      <c r="SFU58" s="51"/>
      <c r="SFV58" s="51"/>
      <c r="SFW58" s="51"/>
      <c r="SFX58" s="51"/>
      <c r="SFY58" s="20"/>
      <c r="SFZ58" s="53"/>
      <c r="SGA58" s="51"/>
      <c r="SGB58" s="51"/>
      <c r="SGC58" s="51"/>
      <c r="SGD58" s="51"/>
      <c r="SGE58" s="51"/>
      <c r="SGF58" s="51"/>
      <c r="SGG58" s="20"/>
      <c r="SGH58" s="53"/>
      <c r="SGI58" s="51"/>
      <c r="SGJ58" s="51"/>
      <c r="SGK58" s="51"/>
      <c r="SGL58" s="51"/>
      <c r="SGM58" s="51"/>
      <c r="SGN58" s="51"/>
      <c r="SGO58" s="20"/>
      <c r="SGP58" s="53"/>
      <c r="SGQ58" s="51"/>
      <c r="SGR58" s="51"/>
      <c r="SGS58" s="51"/>
      <c r="SGT58" s="51"/>
      <c r="SGU58" s="51"/>
      <c r="SGV58" s="51"/>
      <c r="SGW58" s="20"/>
      <c r="SGX58" s="53"/>
      <c r="SGY58" s="51"/>
      <c r="SGZ58" s="51"/>
      <c r="SHA58" s="51"/>
      <c r="SHB58" s="51"/>
      <c r="SHC58" s="51"/>
      <c r="SHD58" s="51"/>
      <c r="SHE58" s="20"/>
      <c r="SHF58" s="53"/>
      <c r="SHG58" s="51"/>
      <c r="SHH58" s="51"/>
      <c r="SHI58" s="51"/>
      <c r="SHJ58" s="51"/>
      <c r="SHK58" s="51"/>
      <c r="SHL58" s="51"/>
      <c r="SHM58" s="20"/>
      <c r="SHN58" s="53"/>
      <c r="SHO58" s="51"/>
      <c r="SHP58" s="51"/>
      <c r="SHQ58" s="51"/>
      <c r="SHR58" s="51"/>
      <c r="SHS58" s="51"/>
      <c r="SHT58" s="51"/>
      <c r="SHU58" s="20"/>
      <c r="SHV58" s="53"/>
      <c r="SHW58" s="51"/>
      <c r="SHX58" s="51"/>
      <c r="SHY58" s="51"/>
      <c r="SHZ58" s="51"/>
      <c r="SIA58" s="51"/>
      <c r="SIB58" s="51"/>
      <c r="SIC58" s="20"/>
      <c r="SID58" s="53"/>
      <c r="SIE58" s="51"/>
      <c r="SIF58" s="51"/>
      <c r="SIG58" s="51"/>
      <c r="SIH58" s="51"/>
      <c r="SII58" s="51"/>
      <c r="SIJ58" s="51"/>
      <c r="SIK58" s="20"/>
      <c r="SIL58" s="53"/>
      <c r="SIM58" s="51"/>
      <c r="SIN58" s="51"/>
      <c r="SIO58" s="51"/>
      <c r="SIP58" s="51"/>
      <c r="SIQ58" s="51"/>
      <c r="SIR58" s="51"/>
      <c r="SIS58" s="20"/>
      <c r="SIT58" s="53"/>
      <c r="SIU58" s="51"/>
      <c r="SIV58" s="51"/>
      <c r="SIW58" s="51"/>
      <c r="SIX58" s="51"/>
      <c r="SIY58" s="51"/>
      <c r="SIZ58" s="51"/>
      <c r="SJA58" s="20"/>
      <c r="SJB58" s="53"/>
      <c r="SJC58" s="51"/>
      <c r="SJD58" s="51"/>
      <c r="SJE58" s="51"/>
      <c r="SJF58" s="51"/>
      <c r="SJG58" s="51"/>
      <c r="SJH58" s="51"/>
      <c r="SJI58" s="20"/>
      <c r="SJJ58" s="53"/>
      <c r="SJK58" s="51"/>
      <c r="SJL58" s="51"/>
      <c r="SJM58" s="51"/>
      <c r="SJN58" s="51"/>
      <c r="SJO58" s="51"/>
      <c r="SJP58" s="51"/>
      <c r="SJQ58" s="20"/>
      <c r="SJR58" s="53"/>
      <c r="SJS58" s="51"/>
      <c r="SJT58" s="51"/>
      <c r="SJU58" s="51"/>
      <c r="SJV58" s="51"/>
      <c r="SJW58" s="51"/>
      <c r="SJX58" s="51"/>
      <c r="SJY58" s="20"/>
      <c r="SJZ58" s="53"/>
      <c r="SKA58" s="51"/>
      <c r="SKB58" s="51"/>
      <c r="SKC58" s="51"/>
      <c r="SKD58" s="51"/>
      <c r="SKE58" s="51"/>
      <c r="SKF58" s="51"/>
      <c r="SKG58" s="20"/>
      <c r="SKH58" s="53"/>
      <c r="SKI58" s="51"/>
      <c r="SKJ58" s="51"/>
      <c r="SKK58" s="51"/>
      <c r="SKL58" s="51"/>
      <c r="SKM58" s="51"/>
      <c r="SKN58" s="51"/>
      <c r="SKO58" s="20"/>
      <c r="SKP58" s="53"/>
      <c r="SKQ58" s="51"/>
      <c r="SKR58" s="51"/>
      <c r="SKS58" s="51"/>
      <c r="SKT58" s="51"/>
      <c r="SKU58" s="51"/>
      <c r="SKV58" s="51"/>
      <c r="SKW58" s="20"/>
      <c r="SKX58" s="53"/>
      <c r="SKY58" s="51"/>
      <c r="SKZ58" s="51"/>
      <c r="SLA58" s="51"/>
      <c r="SLB58" s="51"/>
      <c r="SLC58" s="51"/>
      <c r="SLD58" s="51"/>
      <c r="SLE58" s="20"/>
      <c r="SLF58" s="53"/>
      <c r="SLG58" s="51"/>
      <c r="SLH58" s="51"/>
      <c r="SLI58" s="51"/>
      <c r="SLJ58" s="51"/>
      <c r="SLK58" s="51"/>
      <c r="SLL58" s="51"/>
      <c r="SLM58" s="20"/>
      <c r="SLN58" s="53"/>
      <c r="SLO58" s="51"/>
      <c r="SLP58" s="51"/>
      <c r="SLQ58" s="51"/>
      <c r="SLR58" s="51"/>
      <c r="SLS58" s="51"/>
      <c r="SLT58" s="51"/>
      <c r="SLU58" s="20"/>
      <c r="SLV58" s="53"/>
      <c r="SLW58" s="51"/>
      <c r="SLX58" s="51"/>
      <c r="SLY58" s="51"/>
      <c r="SLZ58" s="51"/>
      <c r="SMA58" s="51"/>
      <c r="SMB58" s="51"/>
      <c r="SMC58" s="20"/>
      <c r="SMD58" s="53"/>
      <c r="SME58" s="51"/>
      <c r="SMF58" s="51"/>
      <c r="SMG58" s="51"/>
      <c r="SMH58" s="51"/>
      <c r="SMI58" s="51"/>
      <c r="SMJ58" s="51"/>
      <c r="SMK58" s="20"/>
      <c r="SML58" s="53"/>
      <c r="SMM58" s="51"/>
      <c r="SMN58" s="51"/>
      <c r="SMO58" s="51"/>
      <c r="SMP58" s="51"/>
      <c r="SMQ58" s="51"/>
      <c r="SMR58" s="51"/>
      <c r="SMS58" s="20"/>
      <c r="SMT58" s="53"/>
      <c r="SMU58" s="51"/>
      <c r="SMV58" s="51"/>
      <c r="SMW58" s="51"/>
      <c r="SMX58" s="51"/>
      <c r="SMY58" s="51"/>
      <c r="SMZ58" s="51"/>
      <c r="SNA58" s="20"/>
      <c r="SNB58" s="53"/>
      <c r="SNC58" s="51"/>
      <c r="SND58" s="51"/>
      <c r="SNE58" s="51"/>
      <c r="SNF58" s="51"/>
      <c r="SNG58" s="51"/>
      <c r="SNH58" s="51"/>
      <c r="SNI58" s="20"/>
      <c r="SNJ58" s="53"/>
      <c r="SNK58" s="51"/>
      <c r="SNL58" s="51"/>
      <c r="SNM58" s="51"/>
      <c r="SNN58" s="51"/>
      <c r="SNO58" s="51"/>
      <c r="SNP58" s="51"/>
      <c r="SNQ58" s="20"/>
      <c r="SNR58" s="53"/>
      <c r="SNS58" s="51"/>
      <c r="SNT58" s="51"/>
      <c r="SNU58" s="51"/>
      <c r="SNV58" s="51"/>
      <c r="SNW58" s="51"/>
      <c r="SNX58" s="51"/>
      <c r="SNY58" s="20"/>
      <c r="SNZ58" s="53"/>
      <c r="SOA58" s="51"/>
      <c r="SOB58" s="51"/>
      <c r="SOC58" s="51"/>
      <c r="SOD58" s="51"/>
      <c r="SOE58" s="51"/>
      <c r="SOF58" s="51"/>
      <c r="SOG58" s="20"/>
      <c r="SOH58" s="53"/>
      <c r="SOI58" s="51"/>
      <c r="SOJ58" s="51"/>
      <c r="SOK58" s="51"/>
      <c r="SOL58" s="51"/>
      <c r="SOM58" s="51"/>
      <c r="SON58" s="51"/>
      <c r="SOO58" s="20"/>
      <c r="SOP58" s="53"/>
      <c r="SOQ58" s="51"/>
      <c r="SOR58" s="51"/>
      <c r="SOS58" s="51"/>
      <c r="SOT58" s="51"/>
      <c r="SOU58" s="51"/>
      <c r="SOV58" s="51"/>
      <c r="SOW58" s="20"/>
      <c r="SOX58" s="53"/>
      <c r="SOY58" s="51"/>
      <c r="SOZ58" s="51"/>
      <c r="SPA58" s="51"/>
      <c r="SPB58" s="51"/>
      <c r="SPC58" s="51"/>
      <c r="SPD58" s="51"/>
      <c r="SPE58" s="20"/>
      <c r="SPF58" s="53"/>
      <c r="SPG58" s="51"/>
      <c r="SPH58" s="51"/>
      <c r="SPI58" s="51"/>
      <c r="SPJ58" s="51"/>
      <c r="SPK58" s="51"/>
      <c r="SPL58" s="51"/>
      <c r="SPM58" s="20"/>
      <c r="SPN58" s="53"/>
      <c r="SPO58" s="51"/>
      <c r="SPP58" s="51"/>
      <c r="SPQ58" s="51"/>
      <c r="SPR58" s="51"/>
      <c r="SPS58" s="51"/>
      <c r="SPT58" s="51"/>
      <c r="SPU58" s="20"/>
      <c r="SPV58" s="53"/>
      <c r="SPW58" s="51"/>
      <c r="SPX58" s="51"/>
      <c r="SPY58" s="51"/>
      <c r="SPZ58" s="51"/>
      <c r="SQA58" s="51"/>
      <c r="SQB58" s="51"/>
      <c r="SQC58" s="20"/>
      <c r="SQD58" s="53"/>
      <c r="SQE58" s="51"/>
      <c r="SQF58" s="51"/>
      <c r="SQG58" s="51"/>
      <c r="SQH58" s="51"/>
      <c r="SQI58" s="51"/>
      <c r="SQJ58" s="51"/>
      <c r="SQK58" s="20"/>
      <c r="SQL58" s="53"/>
      <c r="SQM58" s="51"/>
      <c r="SQN58" s="51"/>
      <c r="SQO58" s="51"/>
      <c r="SQP58" s="51"/>
      <c r="SQQ58" s="51"/>
      <c r="SQR58" s="51"/>
      <c r="SQS58" s="20"/>
      <c r="SQT58" s="53"/>
      <c r="SQU58" s="51"/>
      <c r="SQV58" s="51"/>
      <c r="SQW58" s="51"/>
      <c r="SQX58" s="51"/>
      <c r="SQY58" s="51"/>
      <c r="SQZ58" s="51"/>
      <c r="SRA58" s="20"/>
      <c r="SRB58" s="53"/>
      <c r="SRC58" s="51"/>
      <c r="SRD58" s="51"/>
      <c r="SRE58" s="51"/>
      <c r="SRF58" s="51"/>
      <c r="SRG58" s="51"/>
      <c r="SRH58" s="51"/>
      <c r="SRI58" s="20"/>
      <c r="SRJ58" s="53"/>
      <c r="SRK58" s="51"/>
      <c r="SRL58" s="51"/>
      <c r="SRM58" s="51"/>
      <c r="SRN58" s="51"/>
      <c r="SRO58" s="51"/>
      <c r="SRP58" s="51"/>
      <c r="SRQ58" s="20"/>
      <c r="SRR58" s="53"/>
      <c r="SRS58" s="51"/>
      <c r="SRT58" s="51"/>
      <c r="SRU58" s="51"/>
      <c r="SRV58" s="51"/>
      <c r="SRW58" s="51"/>
      <c r="SRX58" s="51"/>
      <c r="SRY58" s="20"/>
      <c r="SRZ58" s="53"/>
      <c r="SSA58" s="51"/>
      <c r="SSB58" s="51"/>
      <c r="SSC58" s="51"/>
      <c r="SSD58" s="51"/>
      <c r="SSE58" s="51"/>
      <c r="SSF58" s="51"/>
      <c r="SSG58" s="20"/>
      <c r="SSH58" s="53"/>
      <c r="SSI58" s="51"/>
      <c r="SSJ58" s="51"/>
      <c r="SSK58" s="51"/>
      <c r="SSL58" s="51"/>
      <c r="SSM58" s="51"/>
      <c r="SSN58" s="51"/>
      <c r="SSO58" s="20"/>
      <c r="SSP58" s="53"/>
      <c r="SSQ58" s="51"/>
      <c r="SSR58" s="51"/>
      <c r="SSS58" s="51"/>
      <c r="SST58" s="51"/>
      <c r="SSU58" s="51"/>
      <c r="SSV58" s="51"/>
      <c r="SSW58" s="20"/>
      <c r="SSX58" s="53"/>
      <c r="SSY58" s="51"/>
      <c r="SSZ58" s="51"/>
      <c r="STA58" s="51"/>
      <c r="STB58" s="51"/>
      <c r="STC58" s="51"/>
      <c r="STD58" s="51"/>
      <c r="STE58" s="20"/>
      <c r="STF58" s="53"/>
      <c r="STG58" s="51"/>
      <c r="STH58" s="51"/>
      <c r="STI58" s="51"/>
      <c r="STJ58" s="51"/>
      <c r="STK58" s="51"/>
      <c r="STL58" s="51"/>
      <c r="STM58" s="20"/>
      <c r="STN58" s="53"/>
      <c r="STO58" s="51"/>
      <c r="STP58" s="51"/>
      <c r="STQ58" s="51"/>
      <c r="STR58" s="51"/>
      <c r="STS58" s="51"/>
      <c r="STT58" s="51"/>
      <c r="STU58" s="20"/>
      <c r="STV58" s="53"/>
      <c r="STW58" s="51"/>
      <c r="STX58" s="51"/>
      <c r="STY58" s="51"/>
      <c r="STZ58" s="51"/>
      <c r="SUA58" s="51"/>
      <c r="SUB58" s="51"/>
      <c r="SUC58" s="20"/>
      <c r="SUD58" s="53"/>
      <c r="SUE58" s="51"/>
      <c r="SUF58" s="51"/>
      <c r="SUG58" s="51"/>
      <c r="SUH58" s="51"/>
      <c r="SUI58" s="51"/>
      <c r="SUJ58" s="51"/>
      <c r="SUK58" s="20"/>
      <c r="SUL58" s="53"/>
      <c r="SUM58" s="51"/>
      <c r="SUN58" s="51"/>
      <c r="SUO58" s="51"/>
      <c r="SUP58" s="51"/>
      <c r="SUQ58" s="51"/>
      <c r="SUR58" s="51"/>
      <c r="SUS58" s="20"/>
      <c r="SUT58" s="53"/>
      <c r="SUU58" s="51"/>
      <c r="SUV58" s="51"/>
      <c r="SUW58" s="51"/>
      <c r="SUX58" s="51"/>
      <c r="SUY58" s="51"/>
      <c r="SUZ58" s="51"/>
      <c r="SVA58" s="20"/>
      <c r="SVB58" s="53"/>
      <c r="SVC58" s="51"/>
      <c r="SVD58" s="51"/>
      <c r="SVE58" s="51"/>
      <c r="SVF58" s="51"/>
      <c r="SVG58" s="51"/>
      <c r="SVH58" s="51"/>
      <c r="SVI58" s="20"/>
      <c r="SVJ58" s="53"/>
      <c r="SVK58" s="51"/>
      <c r="SVL58" s="51"/>
      <c r="SVM58" s="51"/>
      <c r="SVN58" s="51"/>
      <c r="SVO58" s="51"/>
      <c r="SVP58" s="51"/>
      <c r="SVQ58" s="20"/>
      <c r="SVR58" s="53"/>
      <c r="SVS58" s="51"/>
      <c r="SVT58" s="51"/>
      <c r="SVU58" s="51"/>
      <c r="SVV58" s="51"/>
      <c r="SVW58" s="51"/>
      <c r="SVX58" s="51"/>
      <c r="SVY58" s="20"/>
      <c r="SVZ58" s="53"/>
      <c r="SWA58" s="51"/>
      <c r="SWB58" s="51"/>
      <c r="SWC58" s="51"/>
      <c r="SWD58" s="51"/>
      <c r="SWE58" s="51"/>
      <c r="SWF58" s="51"/>
      <c r="SWG58" s="20"/>
      <c r="SWH58" s="53"/>
      <c r="SWI58" s="51"/>
      <c r="SWJ58" s="51"/>
      <c r="SWK58" s="51"/>
      <c r="SWL58" s="51"/>
      <c r="SWM58" s="51"/>
      <c r="SWN58" s="51"/>
      <c r="SWO58" s="20"/>
      <c r="SWP58" s="53"/>
      <c r="SWQ58" s="51"/>
      <c r="SWR58" s="51"/>
      <c r="SWS58" s="51"/>
      <c r="SWT58" s="51"/>
      <c r="SWU58" s="51"/>
      <c r="SWV58" s="51"/>
      <c r="SWW58" s="20"/>
      <c r="SWX58" s="53"/>
      <c r="SWY58" s="51"/>
      <c r="SWZ58" s="51"/>
      <c r="SXA58" s="51"/>
      <c r="SXB58" s="51"/>
      <c r="SXC58" s="51"/>
      <c r="SXD58" s="51"/>
      <c r="SXE58" s="20"/>
      <c r="SXF58" s="53"/>
      <c r="SXG58" s="51"/>
      <c r="SXH58" s="51"/>
      <c r="SXI58" s="51"/>
      <c r="SXJ58" s="51"/>
      <c r="SXK58" s="51"/>
      <c r="SXL58" s="51"/>
      <c r="SXM58" s="20"/>
      <c r="SXN58" s="53"/>
      <c r="SXO58" s="51"/>
      <c r="SXP58" s="51"/>
      <c r="SXQ58" s="51"/>
      <c r="SXR58" s="51"/>
      <c r="SXS58" s="51"/>
      <c r="SXT58" s="51"/>
      <c r="SXU58" s="20"/>
      <c r="SXV58" s="53"/>
      <c r="SXW58" s="51"/>
      <c r="SXX58" s="51"/>
      <c r="SXY58" s="51"/>
      <c r="SXZ58" s="51"/>
      <c r="SYA58" s="51"/>
      <c r="SYB58" s="51"/>
      <c r="SYC58" s="20"/>
      <c r="SYD58" s="53"/>
      <c r="SYE58" s="51"/>
      <c r="SYF58" s="51"/>
      <c r="SYG58" s="51"/>
      <c r="SYH58" s="51"/>
      <c r="SYI58" s="51"/>
      <c r="SYJ58" s="51"/>
      <c r="SYK58" s="20"/>
      <c r="SYL58" s="53"/>
      <c r="SYM58" s="51"/>
      <c r="SYN58" s="51"/>
      <c r="SYO58" s="51"/>
      <c r="SYP58" s="51"/>
      <c r="SYQ58" s="51"/>
      <c r="SYR58" s="51"/>
      <c r="SYS58" s="20"/>
      <c r="SYT58" s="53"/>
      <c r="SYU58" s="51"/>
      <c r="SYV58" s="51"/>
      <c r="SYW58" s="51"/>
      <c r="SYX58" s="51"/>
      <c r="SYY58" s="51"/>
      <c r="SYZ58" s="51"/>
      <c r="SZA58" s="20"/>
      <c r="SZB58" s="53"/>
      <c r="SZC58" s="51"/>
      <c r="SZD58" s="51"/>
      <c r="SZE58" s="51"/>
      <c r="SZF58" s="51"/>
      <c r="SZG58" s="51"/>
      <c r="SZH58" s="51"/>
      <c r="SZI58" s="20"/>
      <c r="SZJ58" s="53"/>
      <c r="SZK58" s="51"/>
      <c r="SZL58" s="51"/>
      <c r="SZM58" s="51"/>
      <c r="SZN58" s="51"/>
      <c r="SZO58" s="51"/>
      <c r="SZP58" s="51"/>
      <c r="SZQ58" s="20"/>
      <c r="SZR58" s="53"/>
      <c r="SZS58" s="51"/>
      <c r="SZT58" s="51"/>
      <c r="SZU58" s="51"/>
      <c r="SZV58" s="51"/>
      <c r="SZW58" s="51"/>
      <c r="SZX58" s="51"/>
      <c r="SZY58" s="20"/>
      <c r="SZZ58" s="53"/>
      <c r="TAA58" s="51"/>
      <c r="TAB58" s="51"/>
      <c r="TAC58" s="51"/>
      <c r="TAD58" s="51"/>
      <c r="TAE58" s="51"/>
      <c r="TAF58" s="51"/>
      <c r="TAG58" s="20"/>
      <c r="TAH58" s="53"/>
      <c r="TAI58" s="51"/>
      <c r="TAJ58" s="51"/>
      <c r="TAK58" s="51"/>
      <c r="TAL58" s="51"/>
      <c r="TAM58" s="51"/>
      <c r="TAN58" s="51"/>
      <c r="TAO58" s="20"/>
      <c r="TAP58" s="53"/>
      <c r="TAQ58" s="51"/>
      <c r="TAR58" s="51"/>
      <c r="TAS58" s="51"/>
      <c r="TAT58" s="51"/>
      <c r="TAU58" s="51"/>
      <c r="TAV58" s="51"/>
      <c r="TAW58" s="20"/>
      <c r="TAX58" s="53"/>
      <c r="TAY58" s="51"/>
      <c r="TAZ58" s="51"/>
      <c r="TBA58" s="51"/>
      <c r="TBB58" s="51"/>
      <c r="TBC58" s="51"/>
      <c r="TBD58" s="51"/>
      <c r="TBE58" s="20"/>
      <c r="TBF58" s="53"/>
      <c r="TBG58" s="51"/>
      <c r="TBH58" s="51"/>
      <c r="TBI58" s="51"/>
      <c r="TBJ58" s="51"/>
      <c r="TBK58" s="51"/>
      <c r="TBL58" s="51"/>
      <c r="TBM58" s="20"/>
      <c r="TBN58" s="53"/>
      <c r="TBO58" s="51"/>
      <c r="TBP58" s="51"/>
      <c r="TBQ58" s="51"/>
      <c r="TBR58" s="51"/>
      <c r="TBS58" s="51"/>
      <c r="TBT58" s="51"/>
      <c r="TBU58" s="20"/>
      <c r="TBV58" s="53"/>
      <c r="TBW58" s="51"/>
      <c r="TBX58" s="51"/>
      <c r="TBY58" s="51"/>
      <c r="TBZ58" s="51"/>
      <c r="TCA58" s="51"/>
      <c r="TCB58" s="51"/>
      <c r="TCC58" s="20"/>
      <c r="TCD58" s="53"/>
      <c r="TCE58" s="51"/>
      <c r="TCF58" s="51"/>
      <c r="TCG58" s="51"/>
      <c r="TCH58" s="51"/>
      <c r="TCI58" s="51"/>
      <c r="TCJ58" s="51"/>
      <c r="TCK58" s="20"/>
      <c r="TCL58" s="53"/>
      <c r="TCM58" s="51"/>
      <c r="TCN58" s="51"/>
      <c r="TCO58" s="51"/>
      <c r="TCP58" s="51"/>
      <c r="TCQ58" s="51"/>
      <c r="TCR58" s="51"/>
      <c r="TCS58" s="20"/>
      <c r="TCT58" s="53"/>
      <c r="TCU58" s="51"/>
      <c r="TCV58" s="51"/>
      <c r="TCW58" s="51"/>
      <c r="TCX58" s="51"/>
      <c r="TCY58" s="51"/>
      <c r="TCZ58" s="51"/>
      <c r="TDA58" s="20"/>
      <c r="TDB58" s="53"/>
      <c r="TDC58" s="51"/>
      <c r="TDD58" s="51"/>
      <c r="TDE58" s="51"/>
      <c r="TDF58" s="51"/>
      <c r="TDG58" s="51"/>
      <c r="TDH58" s="51"/>
      <c r="TDI58" s="20"/>
      <c r="TDJ58" s="53"/>
      <c r="TDK58" s="51"/>
      <c r="TDL58" s="51"/>
      <c r="TDM58" s="51"/>
      <c r="TDN58" s="51"/>
      <c r="TDO58" s="51"/>
      <c r="TDP58" s="51"/>
      <c r="TDQ58" s="20"/>
      <c r="TDR58" s="53"/>
      <c r="TDS58" s="51"/>
      <c r="TDT58" s="51"/>
      <c r="TDU58" s="51"/>
      <c r="TDV58" s="51"/>
      <c r="TDW58" s="51"/>
      <c r="TDX58" s="51"/>
      <c r="TDY58" s="20"/>
      <c r="TDZ58" s="53"/>
      <c r="TEA58" s="51"/>
      <c r="TEB58" s="51"/>
      <c r="TEC58" s="51"/>
      <c r="TED58" s="51"/>
      <c r="TEE58" s="51"/>
      <c r="TEF58" s="51"/>
      <c r="TEG58" s="20"/>
      <c r="TEH58" s="53"/>
      <c r="TEI58" s="51"/>
      <c r="TEJ58" s="51"/>
      <c r="TEK58" s="51"/>
      <c r="TEL58" s="51"/>
      <c r="TEM58" s="51"/>
      <c r="TEN58" s="51"/>
      <c r="TEO58" s="20"/>
      <c r="TEP58" s="53"/>
      <c r="TEQ58" s="51"/>
      <c r="TER58" s="51"/>
      <c r="TES58" s="51"/>
      <c r="TET58" s="51"/>
      <c r="TEU58" s="51"/>
      <c r="TEV58" s="51"/>
      <c r="TEW58" s="20"/>
      <c r="TEX58" s="53"/>
      <c r="TEY58" s="51"/>
      <c r="TEZ58" s="51"/>
      <c r="TFA58" s="51"/>
      <c r="TFB58" s="51"/>
      <c r="TFC58" s="51"/>
      <c r="TFD58" s="51"/>
      <c r="TFE58" s="20"/>
      <c r="TFF58" s="53"/>
      <c r="TFG58" s="51"/>
      <c r="TFH58" s="51"/>
      <c r="TFI58" s="51"/>
      <c r="TFJ58" s="51"/>
      <c r="TFK58" s="51"/>
      <c r="TFL58" s="51"/>
      <c r="TFM58" s="20"/>
      <c r="TFN58" s="53"/>
      <c r="TFO58" s="51"/>
      <c r="TFP58" s="51"/>
      <c r="TFQ58" s="51"/>
      <c r="TFR58" s="51"/>
      <c r="TFS58" s="51"/>
      <c r="TFT58" s="51"/>
      <c r="TFU58" s="20"/>
      <c r="TFV58" s="53"/>
      <c r="TFW58" s="51"/>
      <c r="TFX58" s="51"/>
      <c r="TFY58" s="51"/>
      <c r="TFZ58" s="51"/>
      <c r="TGA58" s="51"/>
      <c r="TGB58" s="51"/>
      <c r="TGC58" s="20"/>
      <c r="TGD58" s="53"/>
      <c r="TGE58" s="51"/>
      <c r="TGF58" s="51"/>
      <c r="TGG58" s="51"/>
      <c r="TGH58" s="51"/>
      <c r="TGI58" s="51"/>
      <c r="TGJ58" s="51"/>
      <c r="TGK58" s="20"/>
      <c r="TGL58" s="53"/>
      <c r="TGM58" s="51"/>
      <c r="TGN58" s="51"/>
      <c r="TGO58" s="51"/>
      <c r="TGP58" s="51"/>
      <c r="TGQ58" s="51"/>
      <c r="TGR58" s="51"/>
      <c r="TGS58" s="20"/>
      <c r="TGT58" s="53"/>
      <c r="TGU58" s="51"/>
      <c r="TGV58" s="51"/>
      <c r="TGW58" s="51"/>
      <c r="TGX58" s="51"/>
      <c r="TGY58" s="51"/>
      <c r="TGZ58" s="51"/>
      <c r="THA58" s="20"/>
      <c r="THB58" s="53"/>
      <c r="THC58" s="51"/>
      <c r="THD58" s="51"/>
      <c r="THE58" s="51"/>
      <c r="THF58" s="51"/>
      <c r="THG58" s="51"/>
      <c r="THH58" s="51"/>
      <c r="THI58" s="20"/>
      <c r="THJ58" s="53"/>
      <c r="THK58" s="51"/>
      <c r="THL58" s="51"/>
      <c r="THM58" s="51"/>
      <c r="THN58" s="51"/>
      <c r="THO58" s="51"/>
      <c r="THP58" s="51"/>
      <c r="THQ58" s="20"/>
      <c r="THR58" s="53"/>
      <c r="THS58" s="51"/>
      <c r="THT58" s="51"/>
      <c r="THU58" s="51"/>
      <c r="THV58" s="51"/>
      <c r="THW58" s="51"/>
      <c r="THX58" s="51"/>
      <c r="THY58" s="20"/>
      <c r="THZ58" s="53"/>
      <c r="TIA58" s="51"/>
      <c r="TIB58" s="51"/>
      <c r="TIC58" s="51"/>
      <c r="TID58" s="51"/>
      <c r="TIE58" s="51"/>
      <c r="TIF58" s="51"/>
      <c r="TIG58" s="20"/>
      <c r="TIH58" s="53"/>
      <c r="TII58" s="51"/>
      <c r="TIJ58" s="51"/>
      <c r="TIK58" s="51"/>
      <c r="TIL58" s="51"/>
      <c r="TIM58" s="51"/>
      <c r="TIN58" s="51"/>
      <c r="TIO58" s="20"/>
      <c r="TIP58" s="53"/>
      <c r="TIQ58" s="51"/>
      <c r="TIR58" s="51"/>
      <c r="TIS58" s="51"/>
      <c r="TIT58" s="51"/>
      <c r="TIU58" s="51"/>
      <c r="TIV58" s="51"/>
      <c r="TIW58" s="20"/>
      <c r="TIX58" s="53"/>
      <c r="TIY58" s="51"/>
      <c r="TIZ58" s="51"/>
      <c r="TJA58" s="51"/>
      <c r="TJB58" s="51"/>
      <c r="TJC58" s="51"/>
      <c r="TJD58" s="51"/>
      <c r="TJE58" s="20"/>
      <c r="TJF58" s="53"/>
      <c r="TJG58" s="51"/>
      <c r="TJH58" s="51"/>
      <c r="TJI58" s="51"/>
      <c r="TJJ58" s="51"/>
      <c r="TJK58" s="51"/>
      <c r="TJL58" s="51"/>
      <c r="TJM58" s="20"/>
      <c r="TJN58" s="53"/>
      <c r="TJO58" s="51"/>
      <c r="TJP58" s="51"/>
      <c r="TJQ58" s="51"/>
      <c r="TJR58" s="51"/>
      <c r="TJS58" s="51"/>
      <c r="TJT58" s="51"/>
      <c r="TJU58" s="20"/>
      <c r="TJV58" s="53"/>
      <c r="TJW58" s="51"/>
      <c r="TJX58" s="51"/>
      <c r="TJY58" s="51"/>
      <c r="TJZ58" s="51"/>
      <c r="TKA58" s="51"/>
      <c r="TKB58" s="51"/>
      <c r="TKC58" s="20"/>
      <c r="TKD58" s="53"/>
      <c r="TKE58" s="51"/>
      <c r="TKF58" s="51"/>
      <c r="TKG58" s="51"/>
      <c r="TKH58" s="51"/>
      <c r="TKI58" s="51"/>
      <c r="TKJ58" s="51"/>
      <c r="TKK58" s="20"/>
      <c r="TKL58" s="53"/>
      <c r="TKM58" s="51"/>
      <c r="TKN58" s="51"/>
      <c r="TKO58" s="51"/>
      <c r="TKP58" s="51"/>
      <c r="TKQ58" s="51"/>
      <c r="TKR58" s="51"/>
      <c r="TKS58" s="20"/>
      <c r="TKT58" s="53"/>
      <c r="TKU58" s="51"/>
      <c r="TKV58" s="51"/>
      <c r="TKW58" s="51"/>
      <c r="TKX58" s="51"/>
      <c r="TKY58" s="51"/>
      <c r="TKZ58" s="51"/>
      <c r="TLA58" s="20"/>
      <c r="TLB58" s="53"/>
      <c r="TLC58" s="51"/>
      <c r="TLD58" s="51"/>
      <c r="TLE58" s="51"/>
      <c r="TLF58" s="51"/>
      <c r="TLG58" s="51"/>
      <c r="TLH58" s="51"/>
      <c r="TLI58" s="20"/>
      <c r="TLJ58" s="53"/>
      <c r="TLK58" s="51"/>
      <c r="TLL58" s="51"/>
      <c r="TLM58" s="51"/>
      <c r="TLN58" s="51"/>
      <c r="TLO58" s="51"/>
      <c r="TLP58" s="51"/>
      <c r="TLQ58" s="20"/>
      <c r="TLR58" s="53"/>
      <c r="TLS58" s="51"/>
      <c r="TLT58" s="51"/>
      <c r="TLU58" s="51"/>
      <c r="TLV58" s="51"/>
      <c r="TLW58" s="51"/>
      <c r="TLX58" s="51"/>
      <c r="TLY58" s="20"/>
      <c r="TLZ58" s="53"/>
      <c r="TMA58" s="51"/>
      <c r="TMB58" s="51"/>
      <c r="TMC58" s="51"/>
      <c r="TMD58" s="51"/>
      <c r="TME58" s="51"/>
      <c r="TMF58" s="51"/>
      <c r="TMG58" s="20"/>
      <c r="TMH58" s="53"/>
      <c r="TMI58" s="51"/>
      <c r="TMJ58" s="51"/>
      <c r="TMK58" s="51"/>
      <c r="TML58" s="51"/>
      <c r="TMM58" s="51"/>
      <c r="TMN58" s="51"/>
      <c r="TMO58" s="20"/>
      <c r="TMP58" s="53"/>
      <c r="TMQ58" s="51"/>
      <c r="TMR58" s="51"/>
      <c r="TMS58" s="51"/>
      <c r="TMT58" s="51"/>
      <c r="TMU58" s="51"/>
      <c r="TMV58" s="51"/>
      <c r="TMW58" s="20"/>
      <c r="TMX58" s="53"/>
      <c r="TMY58" s="51"/>
      <c r="TMZ58" s="51"/>
      <c r="TNA58" s="51"/>
      <c r="TNB58" s="51"/>
      <c r="TNC58" s="51"/>
      <c r="TND58" s="51"/>
      <c r="TNE58" s="20"/>
      <c r="TNF58" s="53"/>
      <c r="TNG58" s="51"/>
      <c r="TNH58" s="51"/>
      <c r="TNI58" s="51"/>
      <c r="TNJ58" s="51"/>
      <c r="TNK58" s="51"/>
      <c r="TNL58" s="51"/>
      <c r="TNM58" s="20"/>
      <c r="TNN58" s="53"/>
      <c r="TNO58" s="51"/>
      <c r="TNP58" s="51"/>
      <c r="TNQ58" s="51"/>
      <c r="TNR58" s="51"/>
      <c r="TNS58" s="51"/>
      <c r="TNT58" s="51"/>
      <c r="TNU58" s="20"/>
      <c r="TNV58" s="53"/>
      <c r="TNW58" s="51"/>
      <c r="TNX58" s="51"/>
      <c r="TNY58" s="51"/>
      <c r="TNZ58" s="51"/>
      <c r="TOA58" s="51"/>
      <c r="TOB58" s="51"/>
      <c r="TOC58" s="20"/>
      <c r="TOD58" s="53"/>
      <c r="TOE58" s="51"/>
      <c r="TOF58" s="51"/>
      <c r="TOG58" s="51"/>
      <c r="TOH58" s="51"/>
      <c r="TOI58" s="51"/>
      <c r="TOJ58" s="51"/>
      <c r="TOK58" s="20"/>
      <c r="TOL58" s="53"/>
      <c r="TOM58" s="51"/>
      <c r="TON58" s="51"/>
      <c r="TOO58" s="51"/>
      <c r="TOP58" s="51"/>
      <c r="TOQ58" s="51"/>
      <c r="TOR58" s="51"/>
      <c r="TOS58" s="20"/>
      <c r="TOT58" s="53"/>
      <c r="TOU58" s="51"/>
      <c r="TOV58" s="51"/>
      <c r="TOW58" s="51"/>
      <c r="TOX58" s="51"/>
      <c r="TOY58" s="51"/>
      <c r="TOZ58" s="51"/>
      <c r="TPA58" s="20"/>
      <c r="TPB58" s="53"/>
      <c r="TPC58" s="51"/>
      <c r="TPD58" s="51"/>
      <c r="TPE58" s="51"/>
      <c r="TPF58" s="51"/>
      <c r="TPG58" s="51"/>
      <c r="TPH58" s="51"/>
      <c r="TPI58" s="20"/>
      <c r="TPJ58" s="53"/>
      <c r="TPK58" s="51"/>
      <c r="TPL58" s="51"/>
      <c r="TPM58" s="51"/>
      <c r="TPN58" s="51"/>
      <c r="TPO58" s="51"/>
      <c r="TPP58" s="51"/>
      <c r="TPQ58" s="20"/>
      <c r="TPR58" s="53"/>
      <c r="TPS58" s="51"/>
      <c r="TPT58" s="51"/>
      <c r="TPU58" s="51"/>
      <c r="TPV58" s="51"/>
      <c r="TPW58" s="51"/>
      <c r="TPX58" s="51"/>
      <c r="TPY58" s="20"/>
      <c r="TPZ58" s="53"/>
      <c r="TQA58" s="51"/>
      <c r="TQB58" s="51"/>
      <c r="TQC58" s="51"/>
      <c r="TQD58" s="51"/>
      <c r="TQE58" s="51"/>
      <c r="TQF58" s="51"/>
      <c r="TQG58" s="20"/>
      <c r="TQH58" s="53"/>
      <c r="TQI58" s="51"/>
      <c r="TQJ58" s="51"/>
      <c r="TQK58" s="51"/>
      <c r="TQL58" s="51"/>
      <c r="TQM58" s="51"/>
      <c r="TQN58" s="51"/>
      <c r="TQO58" s="20"/>
      <c r="TQP58" s="53"/>
      <c r="TQQ58" s="51"/>
      <c r="TQR58" s="51"/>
      <c r="TQS58" s="51"/>
      <c r="TQT58" s="51"/>
      <c r="TQU58" s="51"/>
      <c r="TQV58" s="51"/>
      <c r="TQW58" s="20"/>
      <c r="TQX58" s="53"/>
      <c r="TQY58" s="51"/>
      <c r="TQZ58" s="51"/>
      <c r="TRA58" s="51"/>
      <c r="TRB58" s="51"/>
      <c r="TRC58" s="51"/>
      <c r="TRD58" s="51"/>
      <c r="TRE58" s="20"/>
      <c r="TRF58" s="53"/>
      <c r="TRG58" s="51"/>
      <c r="TRH58" s="51"/>
      <c r="TRI58" s="51"/>
      <c r="TRJ58" s="51"/>
      <c r="TRK58" s="51"/>
      <c r="TRL58" s="51"/>
      <c r="TRM58" s="20"/>
      <c r="TRN58" s="53"/>
      <c r="TRO58" s="51"/>
      <c r="TRP58" s="51"/>
      <c r="TRQ58" s="51"/>
      <c r="TRR58" s="51"/>
      <c r="TRS58" s="51"/>
      <c r="TRT58" s="51"/>
      <c r="TRU58" s="20"/>
      <c r="TRV58" s="53"/>
      <c r="TRW58" s="51"/>
      <c r="TRX58" s="51"/>
      <c r="TRY58" s="51"/>
      <c r="TRZ58" s="51"/>
      <c r="TSA58" s="51"/>
      <c r="TSB58" s="51"/>
      <c r="TSC58" s="20"/>
      <c r="TSD58" s="53"/>
      <c r="TSE58" s="51"/>
      <c r="TSF58" s="51"/>
      <c r="TSG58" s="51"/>
      <c r="TSH58" s="51"/>
      <c r="TSI58" s="51"/>
      <c r="TSJ58" s="51"/>
      <c r="TSK58" s="20"/>
      <c r="TSL58" s="53"/>
      <c r="TSM58" s="51"/>
      <c r="TSN58" s="51"/>
      <c r="TSO58" s="51"/>
      <c r="TSP58" s="51"/>
      <c r="TSQ58" s="51"/>
      <c r="TSR58" s="51"/>
      <c r="TSS58" s="20"/>
      <c r="TST58" s="53"/>
      <c r="TSU58" s="51"/>
      <c r="TSV58" s="51"/>
      <c r="TSW58" s="51"/>
      <c r="TSX58" s="51"/>
      <c r="TSY58" s="51"/>
      <c r="TSZ58" s="51"/>
      <c r="TTA58" s="20"/>
      <c r="TTB58" s="53"/>
      <c r="TTC58" s="51"/>
      <c r="TTD58" s="51"/>
      <c r="TTE58" s="51"/>
      <c r="TTF58" s="51"/>
      <c r="TTG58" s="51"/>
      <c r="TTH58" s="51"/>
      <c r="TTI58" s="20"/>
      <c r="TTJ58" s="53"/>
      <c r="TTK58" s="51"/>
      <c r="TTL58" s="51"/>
      <c r="TTM58" s="51"/>
      <c r="TTN58" s="51"/>
      <c r="TTO58" s="51"/>
      <c r="TTP58" s="51"/>
      <c r="TTQ58" s="20"/>
      <c r="TTR58" s="53"/>
      <c r="TTS58" s="51"/>
      <c r="TTT58" s="51"/>
      <c r="TTU58" s="51"/>
      <c r="TTV58" s="51"/>
      <c r="TTW58" s="51"/>
      <c r="TTX58" s="51"/>
      <c r="TTY58" s="20"/>
      <c r="TTZ58" s="53"/>
      <c r="TUA58" s="51"/>
      <c r="TUB58" s="51"/>
      <c r="TUC58" s="51"/>
      <c r="TUD58" s="51"/>
      <c r="TUE58" s="51"/>
      <c r="TUF58" s="51"/>
      <c r="TUG58" s="20"/>
      <c r="TUH58" s="53"/>
      <c r="TUI58" s="51"/>
      <c r="TUJ58" s="51"/>
      <c r="TUK58" s="51"/>
      <c r="TUL58" s="51"/>
      <c r="TUM58" s="51"/>
      <c r="TUN58" s="51"/>
      <c r="TUO58" s="20"/>
      <c r="TUP58" s="53"/>
      <c r="TUQ58" s="51"/>
      <c r="TUR58" s="51"/>
      <c r="TUS58" s="51"/>
      <c r="TUT58" s="51"/>
      <c r="TUU58" s="51"/>
      <c r="TUV58" s="51"/>
      <c r="TUW58" s="20"/>
      <c r="TUX58" s="53"/>
      <c r="TUY58" s="51"/>
      <c r="TUZ58" s="51"/>
      <c r="TVA58" s="51"/>
      <c r="TVB58" s="51"/>
      <c r="TVC58" s="51"/>
      <c r="TVD58" s="51"/>
      <c r="TVE58" s="20"/>
      <c r="TVF58" s="53"/>
      <c r="TVG58" s="51"/>
      <c r="TVH58" s="51"/>
      <c r="TVI58" s="51"/>
      <c r="TVJ58" s="51"/>
      <c r="TVK58" s="51"/>
      <c r="TVL58" s="51"/>
      <c r="TVM58" s="20"/>
      <c r="TVN58" s="53"/>
      <c r="TVO58" s="51"/>
      <c r="TVP58" s="51"/>
      <c r="TVQ58" s="51"/>
      <c r="TVR58" s="51"/>
      <c r="TVS58" s="51"/>
      <c r="TVT58" s="51"/>
      <c r="TVU58" s="20"/>
      <c r="TVV58" s="53"/>
      <c r="TVW58" s="51"/>
      <c r="TVX58" s="51"/>
      <c r="TVY58" s="51"/>
      <c r="TVZ58" s="51"/>
      <c r="TWA58" s="51"/>
      <c r="TWB58" s="51"/>
      <c r="TWC58" s="20"/>
      <c r="TWD58" s="53"/>
      <c r="TWE58" s="51"/>
      <c r="TWF58" s="51"/>
      <c r="TWG58" s="51"/>
      <c r="TWH58" s="51"/>
      <c r="TWI58" s="51"/>
      <c r="TWJ58" s="51"/>
      <c r="TWK58" s="20"/>
      <c r="TWL58" s="53"/>
      <c r="TWM58" s="51"/>
      <c r="TWN58" s="51"/>
      <c r="TWO58" s="51"/>
      <c r="TWP58" s="51"/>
      <c r="TWQ58" s="51"/>
      <c r="TWR58" s="51"/>
      <c r="TWS58" s="20"/>
      <c r="TWT58" s="53"/>
      <c r="TWU58" s="51"/>
      <c r="TWV58" s="51"/>
      <c r="TWW58" s="51"/>
      <c r="TWX58" s="51"/>
      <c r="TWY58" s="51"/>
      <c r="TWZ58" s="51"/>
      <c r="TXA58" s="20"/>
      <c r="TXB58" s="53"/>
      <c r="TXC58" s="51"/>
      <c r="TXD58" s="51"/>
      <c r="TXE58" s="51"/>
      <c r="TXF58" s="51"/>
      <c r="TXG58" s="51"/>
      <c r="TXH58" s="51"/>
      <c r="TXI58" s="20"/>
      <c r="TXJ58" s="53"/>
      <c r="TXK58" s="51"/>
      <c r="TXL58" s="51"/>
      <c r="TXM58" s="51"/>
      <c r="TXN58" s="51"/>
      <c r="TXO58" s="51"/>
      <c r="TXP58" s="51"/>
      <c r="TXQ58" s="20"/>
      <c r="TXR58" s="53"/>
      <c r="TXS58" s="51"/>
      <c r="TXT58" s="51"/>
      <c r="TXU58" s="51"/>
      <c r="TXV58" s="51"/>
      <c r="TXW58" s="51"/>
      <c r="TXX58" s="51"/>
      <c r="TXY58" s="20"/>
      <c r="TXZ58" s="53"/>
      <c r="TYA58" s="51"/>
      <c r="TYB58" s="51"/>
      <c r="TYC58" s="51"/>
      <c r="TYD58" s="51"/>
      <c r="TYE58" s="51"/>
      <c r="TYF58" s="51"/>
      <c r="TYG58" s="20"/>
      <c r="TYH58" s="53"/>
      <c r="TYI58" s="51"/>
      <c r="TYJ58" s="51"/>
      <c r="TYK58" s="51"/>
      <c r="TYL58" s="51"/>
      <c r="TYM58" s="51"/>
      <c r="TYN58" s="51"/>
      <c r="TYO58" s="20"/>
      <c r="TYP58" s="53"/>
      <c r="TYQ58" s="51"/>
      <c r="TYR58" s="51"/>
      <c r="TYS58" s="51"/>
      <c r="TYT58" s="51"/>
      <c r="TYU58" s="51"/>
      <c r="TYV58" s="51"/>
      <c r="TYW58" s="20"/>
      <c r="TYX58" s="53"/>
      <c r="TYY58" s="51"/>
      <c r="TYZ58" s="51"/>
      <c r="TZA58" s="51"/>
      <c r="TZB58" s="51"/>
      <c r="TZC58" s="51"/>
      <c r="TZD58" s="51"/>
      <c r="TZE58" s="20"/>
      <c r="TZF58" s="53"/>
      <c r="TZG58" s="51"/>
      <c r="TZH58" s="51"/>
      <c r="TZI58" s="51"/>
      <c r="TZJ58" s="51"/>
      <c r="TZK58" s="51"/>
      <c r="TZL58" s="51"/>
      <c r="TZM58" s="20"/>
      <c r="TZN58" s="53"/>
      <c r="TZO58" s="51"/>
      <c r="TZP58" s="51"/>
      <c r="TZQ58" s="51"/>
      <c r="TZR58" s="51"/>
      <c r="TZS58" s="51"/>
      <c r="TZT58" s="51"/>
      <c r="TZU58" s="20"/>
      <c r="TZV58" s="53"/>
      <c r="TZW58" s="51"/>
      <c r="TZX58" s="51"/>
      <c r="TZY58" s="51"/>
      <c r="TZZ58" s="51"/>
      <c r="UAA58" s="51"/>
      <c r="UAB58" s="51"/>
      <c r="UAC58" s="20"/>
      <c r="UAD58" s="53"/>
      <c r="UAE58" s="51"/>
      <c r="UAF58" s="51"/>
      <c r="UAG58" s="51"/>
      <c r="UAH58" s="51"/>
      <c r="UAI58" s="51"/>
      <c r="UAJ58" s="51"/>
      <c r="UAK58" s="20"/>
      <c r="UAL58" s="53"/>
      <c r="UAM58" s="51"/>
      <c r="UAN58" s="51"/>
      <c r="UAO58" s="51"/>
      <c r="UAP58" s="51"/>
      <c r="UAQ58" s="51"/>
      <c r="UAR58" s="51"/>
      <c r="UAS58" s="20"/>
      <c r="UAT58" s="53"/>
      <c r="UAU58" s="51"/>
      <c r="UAV58" s="51"/>
      <c r="UAW58" s="51"/>
      <c r="UAX58" s="51"/>
      <c r="UAY58" s="51"/>
      <c r="UAZ58" s="51"/>
      <c r="UBA58" s="20"/>
      <c r="UBB58" s="53"/>
      <c r="UBC58" s="51"/>
      <c r="UBD58" s="51"/>
      <c r="UBE58" s="51"/>
      <c r="UBF58" s="51"/>
      <c r="UBG58" s="51"/>
      <c r="UBH58" s="51"/>
      <c r="UBI58" s="20"/>
      <c r="UBJ58" s="53"/>
      <c r="UBK58" s="51"/>
      <c r="UBL58" s="51"/>
      <c r="UBM58" s="51"/>
      <c r="UBN58" s="51"/>
      <c r="UBO58" s="51"/>
      <c r="UBP58" s="51"/>
      <c r="UBQ58" s="20"/>
      <c r="UBR58" s="53"/>
      <c r="UBS58" s="51"/>
      <c r="UBT58" s="51"/>
      <c r="UBU58" s="51"/>
      <c r="UBV58" s="51"/>
      <c r="UBW58" s="51"/>
      <c r="UBX58" s="51"/>
      <c r="UBY58" s="20"/>
      <c r="UBZ58" s="53"/>
      <c r="UCA58" s="51"/>
      <c r="UCB58" s="51"/>
      <c r="UCC58" s="51"/>
      <c r="UCD58" s="51"/>
      <c r="UCE58" s="51"/>
      <c r="UCF58" s="51"/>
      <c r="UCG58" s="20"/>
      <c r="UCH58" s="53"/>
      <c r="UCI58" s="51"/>
      <c r="UCJ58" s="51"/>
      <c r="UCK58" s="51"/>
      <c r="UCL58" s="51"/>
      <c r="UCM58" s="51"/>
      <c r="UCN58" s="51"/>
      <c r="UCO58" s="20"/>
      <c r="UCP58" s="53"/>
      <c r="UCQ58" s="51"/>
      <c r="UCR58" s="51"/>
      <c r="UCS58" s="51"/>
      <c r="UCT58" s="51"/>
      <c r="UCU58" s="51"/>
      <c r="UCV58" s="51"/>
      <c r="UCW58" s="20"/>
      <c r="UCX58" s="53"/>
      <c r="UCY58" s="51"/>
      <c r="UCZ58" s="51"/>
      <c r="UDA58" s="51"/>
      <c r="UDB58" s="51"/>
      <c r="UDC58" s="51"/>
      <c r="UDD58" s="51"/>
      <c r="UDE58" s="20"/>
      <c r="UDF58" s="53"/>
      <c r="UDG58" s="51"/>
      <c r="UDH58" s="51"/>
      <c r="UDI58" s="51"/>
      <c r="UDJ58" s="51"/>
      <c r="UDK58" s="51"/>
      <c r="UDL58" s="51"/>
      <c r="UDM58" s="20"/>
      <c r="UDN58" s="53"/>
      <c r="UDO58" s="51"/>
      <c r="UDP58" s="51"/>
      <c r="UDQ58" s="51"/>
      <c r="UDR58" s="51"/>
      <c r="UDS58" s="51"/>
      <c r="UDT58" s="51"/>
      <c r="UDU58" s="20"/>
      <c r="UDV58" s="53"/>
      <c r="UDW58" s="51"/>
      <c r="UDX58" s="51"/>
      <c r="UDY58" s="51"/>
      <c r="UDZ58" s="51"/>
      <c r="UEA58" s="51"/>
      <c r="UEB58" s="51"/>
      <c r="UEC58" s="20"/>
      <c r="UED58" s="53"/>
      <c r="UEE58" s="51"/>
      <c r="UEF58" s="51"/>
      <c r="UEG58" s="51"/>
      <c r="UEH58" s="51"/>
      <c r="UEI58" s="51"/>
      <c r="UEJ58" s="51"/>
      <c r="UEK58" s="20"/>
      <c r="UEL58" s="53"/>
      <c r="UEM58" s="51"/>
      <c r="UEN58" s="51"/>
      <c r="UEO58" s="51"/>
      <c r="UEP58" s="51"/>
      <c r="UEQ58" s="51"/>
      <c r="UER58" s="51"/>
      <c r="UES58" s="20"/>
      <c r="UET58" s="53"/>
      <c r="UEU58" s="51"/>
      <c r="UEV58" s="51"/>
      <c r="UEW58" s="51"/>
      <c r="UEX58" s="51"/>
      <c r="UEY58" s="51"/>
      <c r="UEZ58" s="51"/>
      <c r="UFA58" s="20"/>
      <c r="UFB58" s="53"/>
      <c r="UFC58" s="51"/>
      <c r="UFD58" s="51"/>
      <c r="UFE58" s="51"/>
      <c r="UFF58" s="51"/>
      <c r="UFG58" s="51"/>
      <c r="UFH58" s="51"/>
      <c r="UFI58" s="20"/>
      <c r="UFJ58" s="53"/>
      <c r="UFK58" s="51"/>
      <c r="UFL58" s="51"/>
      <c r="UFM58" s="51"/>
      <c r="UFN58" s="51"/>
      <c r="UFO58" s="51"/>
      <c r="UFP58" s="51"/>
      <c r="UFQ58" s="20"/>
      <c r="UFR58" s="53"/>
      <c r="UFS58" s="51"/>
      <c r="UFT58" s="51"/>
      <c r="UFU58" s="51"/>
      <c r="UFV58" s="51"/>
      <c r="UFW58" s="51"/>
      <c r="UFX58" s="51"/>
      <c r="UFY58" s="20"/>
      <c r="UFZ58" s="53"/>
      <c r="UGA58" s="51"/>
      <c r="UGB58" s="51"/>
      <c r="UGC58" s="51"/>
      <c r="UGD58" s="51"/>
      <c r="UGE58" s="51"/>
      <c r="UGF58" s="51"/>
      <c r="UGG58" s="20"/>
      <c r="UGH58" s="53"/>
      <c r="UGI58" s="51"/>
      <c r="UGJ58" s="51"/>
      <c r="UGK58" s="51"/>
      <c r="UGL58" s="51"/>
      <c r="UGM58" s="51"/>
      <c r="UGN58" s="51"/>
      <c r="UGO58" s="20"/>
      <c r="UGP58" s="53"/>
      <c r="UGQ58" s="51"/>
      <c r="UGR58" s="51"/>
      <c r="UGS58" s="51"/>
      <c r="UGT58" s="51"/>
      <c r="UGU58" s="51"/>
      <c r="UGV58" s="51"/>
      <c r="UGW58" s="20"/>
      <c r="UGX58" s="53"/>
      <c r="UGY58" s="51"/>
      <c r="UGZ58" s="51"/>
      <c r="UHA58" s="51"/>
      <c r="UHB58" s="51"/>
      <c r="UHC58" s="51"/>
      <c r="UHD58" s="51"/>
      <c r="UHE58" s="20"/>
      <c r="UHF58" s="53"/>
      <c r="UHG58" s="51"/>
      <c r="UHH58" s="51"/>
      <c r="UHI58" s="51"/>
      <c r="UHJ58" s="51"/>
      <c r="UHK58" s="51"/>
      <c r="UHL58" s="51"/>
      <c r="UHM58" s="20"/>
      <c r="UHN58" s="53"/>
      <c r="UHO58" s="51"/>
      <c r="UHP58" s="51"/>
      <c r="UHQ58" s="51"/>
      <c r="UHR58" s="51"/>
      <c r="UHS58" s="51"/>
      <c r="UHT58" s="51"/>
      <c r="UHU58" s="20"/>
      <c r="UHV58" s="53"/>
      <c r="UHW58" s="51"/>
      <c r="UHX58" s="51"/>
      <c r="UHY58" s="51"/>
      <c r="UHZ58" s="51"/>
      <c r="UIA58" s="51"/>
      <c r="UIB58" s="51"/>
      <c r="UIC58" s="20"/>
      <c r="UID58" s="53"/>
      <c r="UIE58" s="51"/>
      <c r="UIF58" s="51"/>
      <c r="UIG58" s="51"/>
      <c r="UIH58" s="51"/>
      <c r="UII58" s="51"/>
      <c r="UIJ58" s="51"/>
      <c r="UIK58" s="20"/>
      <c r="UIL58" s="53"/>
      <c r="UIM58" s="51"/>
      <c r="UIN58" s="51"/>
      <c r="UIO58" s="51"/>
      <c r="UIP58" s="51"/>
      <c r="UIQ58" s="51"/>
      <c r="UIR58" s="51"/>
      <c r="UIS58" s="20"/>
      <c r="UIT58" s="53"/>
      <c r="UIU58" s="51"/>
      <c r="UIV58" s="51"/>
      <c r="UIW58" s="51"/>
      <c r="UIX58" s="51"/>
      <c r="UIY58" s="51"/>
      <c r="UIZ58" s="51"/>
      <c r="UJA58" s="20"/>
      <c r="UJB58" s="53"/>
      <c r="UJC58" s="51"/>
      <c r="UJD58" s="51"/>
      <c r="UJE58" s="51"/>
      <c r="UJF58" s="51"/>
      <c r="UJG58" s="51"/>
      <c r="UJH58" s="51"/>
      <c r="UJI58" s="20"/>
      <c r="UJJ58" s="53"/>
      <c r="UJK58" s="51"/>
      <c r="UJL58" s="51"/>
      <c r="UJM58" s="51"/>
      <c r="UJN58" s="51"/>
      <c r="UJO58" s="51"/>
      <c r="UJP58" s="51"/>
      <c r="UJQ58" s="20"/>
      <c r="UJR58" s="53"/>
      <c r="UJS58" s="51"/>
      <c r="UJT58" s="51"/>
      <c r="UJU58" s="51"/>
      <c r="UJV58" s="51"/>
      <c r="UJW58" s="51"/>
      <c r="UJX58" s="51"/>
      <c r="UJY58" s="20"/>
      <c r="UJZ58" s="53"/>
      <c r="UKA58" s="51"/>
      <c r="UKB58" s="51"/>
      <c r="UKC58" s="51"/>
      <c r="UKD58" s="51"/>
      <c r="UKE58" s="51"/>
      <c r="UKF58" s="51"/>
      <c r="UKG58" s="20"/>
      <c r="UKH58" s="53"/>
      <c r="UKI58" s="51"/>
      <c r="UKJ58" s="51"/>
      <c r="UKK58" s="51"/>
      <c r="UKL58" s="51"/>
      <c r="UKM58" s="51"/>
      <c r="UKN58" s="51"/>
      <c r="UKO58" s="20"/>
      <c r="UKP58" s="53"/>
      <c r="UKQ58" s="51"/>
      <c r="UKR58" s="51"/>
      <c r="UKS58" s="51"/>
      <c r="UKT58" s="51"/>
      <c r="UKU58" s="51"/>
      <c r="UKV58" s="51"/>
      <c r="UKW58" s="20"/>
      <c r="UKX58" s="53"/>
      <c r="UKY58" s="51"/>
      <c r="UKZ58" s="51"/>
      <c r="ULA58" s="51"/>
      <c r="ULB58" s="51"/>
      <c r="ULC58" s="51"/>
      <c r="ULD58" s="51"/>
      <c r="ULE58" s="20"/>
      <c r="ULF58" s="53"/>
      <c r="ULG58" s="51"/>
      <c r="ULH58" s="51"/>
      <c r="ULI58" s="51"/>
      <c r="ULJ58" s="51"/>
      <c r="ULK58" s="51"/>
      <c r="ULL58" s="51"/>
      <c r="ULM58" s="20"/>
      <c r="ULN58" s="53"/>
      <c r="ULO58" s="51"/>
      <c r="ULP58" s="51"/>
      <c r="ULQ58" s="51"/>
      <c r="ULR58" s="51"/>
      <c r="ULS58" s="51"/>
      <c r="ULT58" s="51"/>
      <c r="ULU58" s="20"/>
      <c r="ULV58" s="53"/>
      <c r="ULW58" s="51"/>
      <c r="ULX58" s="51"/>
      <c r="ULY58" s="51"/>
      <c r="ULZ58" s="51"/>
      <c r="UMA58" s="51"/>
      <c r="UMB58" s="51"/>
      <c r="UMC58" s="20"/>
      <c r="UMD58" s="53"/>
      <c r="UME58" s="51"/>
      <c r="UMF58" s="51"/>
      <c r="UMG58" s="51"/>
      <c r="UMH58" s="51"/>
      <c r="UMI58" s="51"/>
      <c r="UMJ58" s="51"/>
      <c r="UMK58" s="20"/>
      <c r="UML58" s="53"/>
      <c r="UMM58" s="51"/>
      <c r="UMN58" s="51"/>
      <c r="UMO58" s="51"/>
      <c r="UMP58" s="51"/>
      <c r="UMQ58" s="51"/>
      <c r="UMR58" s="51"/>
      <c r="UMS58" s="20"/>
      <c r="UMT58" s="53"/>
      <c r="UMU58" s="51"/>
      <c r="UMV58" s="51"/>
      <c r="UMW58" s="51"/>
      <c r="UMX58" s="51"/>
      <c r="UMY58" s="51"/>
      <c r="UMZ58" s="51"/>
      <c r="UNA58" s="20"/>
      <c r="UNB58" s="53"/>
      <c r="UNC58" s="51"/>
      <c r="UND58" s="51"/>
      <c r="UNE58" s="51"/>
      <c r="UNF58" s="51"/>
      <c r="UNG58" s="51"/>
      <c r="UNH58" s="51"/>
      <c r="UNI58" s="20"/>
      <c r="UNJ58" s="53"/>
      <c r="UNK58" s="51"/>
      <c r="UNL58" s="51"/>
      <c r="UNM58" s="51"/>
      <c r="UNN58" s="51"/>
      <c r="UNO58" s="51"/>
      <c r="UNP58" s="51"/>
      <c r="UNQ58" s="20"/>
      <c r="UNR58" s="53"/>
      <c r="UNS58" s="51"/>
      <c r="UNT58" s="51"/>
      <c r="UNU58" s="51"/>
      <c r="UNV58" s="51"/>
      <c r="UNW58" s="51"/>
      <c r="UNX58" s="51"/>
      <c r="UNY58" s="20"/>
      <c r="UNZ58" s="53"/>
      <c r="UOA58" s="51"/>
      <c r="UOB58" s="51"/>
      <c r="UOC58" s="51"/>
      <c r="UOD58" s="51"/>
      <c r="UOE58" s="51"/>
      <c r="UOF58" s="51"/>
      <c r="UOG58" s="20"/>
      <c r="UOH58" s="53"/>
      <c r="UOI58" s="51"/>
      <c r="UOJ58" s="51"/>
      <c r="UOK58" s="51"/>
      <c r="UOL58" s="51"/>
      <c r="UOM58" s="51"/>
      <c r="UON58" s="51"/>
      <c r="UOO58" s="20"/>
      <c r="UOP58" s="53"/>
      <c r="UOQ58" s="51"/>
      <c r="UOR58" s="51"/>
      <c r="UOS58" s="51"/>
      <c r="UOT58" s="51"/>
      <c r="UOU58" s="51"/>
      <c r="UOV58" s="51"/>
      <c r="UOW58" s="20"/>
      <c r="UOX58" s="53"/>
      <c r="UOY58" s="51"/>
      <c r="UOZ58" s="51"/>
      <c r="UPA58" s="51"/>
      <c r="UPB58" s="51"/>
      <c r="UPC58" s="51"/>
      <c r="UPD58" s="51"/>
      <c r="UPE58" s="20"/>
      <c r="UPF58" s="53"/>
      <c r="UPG58" s="51"/>
      <c r="UPH58" s="51"/>
      <c r="UPI58" s="51"/>
      <c r="UPJ58" s="51"/>
      <c r="UPK58" s="51"/>
      <c r="UPL58" s="51"/>
      <c r="UPM58" s="20"/>
      <c r="UPN58" s="53"/>
      <c r="UPO58" s="51"/>
      <c r="UPP58" s="51"/>
      <c r="UPQ58" s="51"/>
      <c r="UPR58" s="51"/>
      <c r="UPS58" s="51"/>
      <c r="UPT58" s="51"/>
      <c r="UPU58" s="20"/>
      <c r="UPV58" s="53"/>
      <c r="UPW58" s="51"/>
      <c r="UPX58" s="51"/>
      <c r="UPY58" s="51"/>
      <c r="UPZ58" s="51"/>
      <c r="UQA58" s="51"/>
      <c r="UQB58" s="51"/>
      <c r="UQC58" s="20"/>
      <c r="UQD58" s="53"/>
      <c r="UQE58" s="51"/>
      <c r="UQF58" s="51"/>
      <c r="UQG58" s="51"/>
      <c r="UQH58" s="51"/>
      <c r="UQI58" s="51"/>
      <c r="UQJ58" s="51"/>
      <c r="UQK58" s="20"/>
      <c r="UQL58" s="53"/>
      <c r="UQM58" s="51"/>
      <c r="UQN58" s="51"/>
      <c r="UQO58" s="51"/>
      <c r="UQP58" s="51"/>
      <c r="UQQ58" s="51"/>
      <c r="UQR58" s="51"/>
      <c r="UQS58" s="20"/>
      <c r="UQT58" s="53"/>
      <c r="UQU58" s="51"/>
      <c r="UQV58" s="51"/>
      <c r="UQW58" s="51"/>
      <c r="UQX58" s="51"/>
      <c r="UQY58" s="51"/>
      <c r="UQZ58" s="51"/>
      <c r="URA58" s="20"/>
      <c r="URB58" s="53"/>
      <c r="URC58" s="51"/>
      <c r="URD58" s="51"/>
      <c r="URE58" s="51"/>
      <c r="URF58" s="51"/>
      <c r="URG58" s="51"/>
      <c r="URH58" s="51"/>
      <c r="URI58" s="20"/>
      <c r="URJ58" s="53"/>
      <c r="URK58" s="51"/>
      <c r="URL58" s="51"/>
      <c r="URM58" s="51"/>
      <c r="URN58" s="51"/>
      <c r="URO58" s="51"/>
      <c r="URP58" s="51"/>
      <c r="URQ58" s="20"/>
      <c r="URR58" s="53"/>
      <c r="URS58" s="51"/>
      <c r="URT58" s="51"/>
      <c r="URU58" s="51"/>
      <c r="URV58" s="51"/>
      <c r="URW58" s="51"/>
      <c r="URX58" s="51"/>
      <c r="URY58" s="20"/>
      <c r="URZ58" s="53"/>
      <c r="USA58" s="51"/>
      <c r="USB58" s="51"/>
      <c r="USC58" s="51"/>
      <c r="USD58" s="51"/>
      <c r="USE58" s="51"/>
      <c r="USF58" s="51"/>
      <c r="USG58" s="20"/>
      <c r="USH58" s="53"/>
      <c r="USI58" s="51"/>
      <c r="USJ58" s="51"/>
      <c r="USK58" s="51"/>
      <c r="USL58" s="51"/>
      <c r="USM58" s="51"/>
      <c r="USN58" s="51"/>
      <c r="USO58" s="20"/>
      <c r="USP58" s="53"/>
      <c r="USQ58" s="51"/>
      <c r="USR58" s="51"/>
      <c r="USS58" s="51"/>
      <c r="UST58" s="51"/>
      <c r="USU58" s="51"/>
      <c r="USV58" s="51"/>
      <c r="USW58" s="20"/>
      <c r="USX58" s="53"/>
      <c r="USY58" s="51"/>
      <c r="USZ58" s="51"/>
      <c r="UTA58" s="51"/>
      <c r="UTB58" s="51"/>
      <c r="UTC58" s="51"/>
      <c r="UTD58" s="51"/>
      <c r="UTE58" s="20"/>
      <c r="UTF58" s="53"/>
      <c r="UTG58" s="51"/>
      <c r="UTH58" s="51"/>
      <c r="UTI58" s="51"/>
      <c r="UTJ58" s="51"/>
      <c r="UTK58" s="51"/>
      <c r="UTL58" s="51"/>
      <c r="UTM58" s="20"/>
      <c r="UTN58" s="53"/>
      <c r="UTO58" s="51"/>
      <c r="UTP58" s="51"/>
      <c r="UTQ58" s="51"/>
      <c r="UTR58" s="51"/>
      <c r="UTS58" s="51"/>
      <c r="UTT58" s="51"/>
      <c r="UTU58" s="20"/>
      <c r="UTV58" s="53"/>
      <c r="UTW58" s="51"/>
      <c r="UTX58" s="51"/>
      <c r="UTY58" s="51"/>
      <c r="UTZ58" s="51"/>
      <c r="UUA58" s="51"/>
      <c r="UUB58" s="51"/>
      <c r="UUC58" s="20"/>
      <c r="UUD58" s="53"/>
      <c r="UUE58" s="51"/>
      <c r="UUF58" s="51"/>
      <c r="UUG58" s="51"/>
      <c r="UUH58" s="51"/>
      <c r="UUI58" s="51"/>
      <c r="UUJ58" s="51"/>
      <c r="UUK58" s="20"/>
      <c r="UUL58" s="53"/>
      <c r="UUM58" s="51"/>
      <c r="UUN58" s="51"/>
      <c r="UUO58" s="51"/>
      <c r="UUP58" s="51"/>
      <c r="UUQ58" s="51"/>
      <c r="UUR58" s="51"/>
      <c r="UUS58" s="20"/>
      <c r="UUT58" s="53"/>
      <c r="UUU58" s="51"/>
      <c r="UUV58" s="51"/>
      <c r="UUW58" s="51"/>
      <c r="UUX58" s="51"/>
      <c r="UUY58" s="51"/>
      <c r="UUZ58" s="51"/>
      <c r="UVA58" s="20"/>
      <c r="UVB58" s="53"/>
      <c r="UVC58" s="51"/>
      <c r="UVD58" s="51"/>
      <c r="UVE58" s="51"/>
      <c r="UVF58" s="51"/>
      <c r="UVG58" s="51"/>
      <c r="UVH58" s="51"/>
      <c r="UVI58" s="20"/>
      <c r="UVJ58" s="53"/>
      <c r="UVK58" s="51"/>
      <c r="UVL58" s="51"/>
      <c r="UVM58" s="51"/>
      <c r="UVN58" s="51"/>
      <c r="UVO58" s="51"/>
      <c r="UVP58" s="51"/>
      <c r="UVQ58" s="20"/>
      <c r="UVR58" s="53"/>
      <c r="UVS58" s="51"/>
      <c r="UVT58" s="51"/>
      <c r="UVU58" s="51"/>
      <c r="UVV58" s="51"/>
      <c r="UVW58" s="51"/>
      <c r="UVX58" s="51"/>
      <c r="UVY58" s="20"/>
      <c r="UVZ58" s="53"/>
      <c r="UWA58" s="51"/>
      <c r="UWB58" s="51"/>
      <c r="UWC58" s="51"/>
      <c r="UWD58" s="51"/>
      <c r="UWE58" s="51"/>
      <c r="UWF58" s="51"/>
      <c r="UWG58" s="20"/>
      <c r="UWH58" s="53"/>
      <c r="UWI58" s="51"/>
      <c r="UWJ58" s="51"/>
      <c r="UWK58" s="51"/>
      <c r="UWL58" s="51"/>
      <c r="UWM58" s="51"/>
      <c r="UWN58" s="51"/>
      <c r="UWO58" s="20"/>
      <c r="UWP58" s="53"/>
      <c r="UWQ58" s="51"/>
      <c r="UWR58" s="51"/>
      <c r="UWS58" s="51"/>
      <c r="UWT58" s="51"/>
      <c r="UWU58" s="51"/>
      <c r="UWV58" s="51"/>
      <c r="UWW58" s="20"/>
      <c r="UWX58" s="53"/>
      <c r="UWY58" s="51"/>
      <c r="UWZ58" s="51"/>
      <c r="UXA58" s="51"/>
      <c r="UXB58" s="51"/>
      <c r="UXC58" s="51"/>
      <c r="UXD58" s="51"/>
      <c r="UXE58" s="20"/>
      <c r="UXF58" s="53"/>
      <c r="UXG58" s="51"/>
      <c r="UXH58" s="51"/>
      <c r="UXI58" s="51"/>
      <c r="UXJ58" s="51"/>
      <c r="UXK58" s="51"/>
      <c r="UXL58" s="51"/>
      <c r="UXM58" s="20"/>
      <c r="UXN58" s="53"/>
      <c r="UXO58" s="51"/>
      <c r="UXP58" s="51"/>
      <c r="UXQ58" s="51"/>
      <c r="UXR58" s="51"/>
      <c r="UXS58" s="51"/>
      <c r="UXT58" s="51"/>
      <c r="UXU58" s="20"/>
      <c r="UXV58" s="53"/>
      <c r="UXW58" s="51"/>
      <c r="UXX58" s="51"/>
      <c r="UXY58" s="51"/>
      <c r="UXZ58" s="51"/>
      <c r="UYA58" s="51"/>
      <c r="UYB58" s="51"/>
      <c r="UYC58" s="20"/>
      <c r="UYD58" s="53"/>
      <c r="UYE58" s="51"/>
      <c r="UYF58" s="51"/>
      <c r="UYG58" s="51"/>
      <c r="UYH58" s="51"/>
      <c r="UYI58" s="51"/>
      <c r="UYJ58" s="51"/>
      <c r="UYK58" s="20"/>
      <c r="UYL58" s="53"/>
      <c r="UYM58" s="51"/>
      <c r="UYN58" s="51"/>
      <c r="UYO58" s="51"/>
      <c r="UYP58" s="51"/>
      <c r="UYQ58" s="51"/>
      <c r="UYR58" s="51"/>
      <c r="UYS58" s="20"/>
      <c r="UYT58" s="53"/>
      <c r="UYU58" s="51"/>
      <c r="UYV58" s="51"/>
      <c r="UYW58" s="51"/>
      <c r="UYX58" s="51"/>
      <c r="UYY58" s="51"/>
      <c r="UYZ58" s="51"/>
      <c r="UZA58" s="20"/>
      <c r="UZB58" s="53"/>
      <c r="UZC58" s="51"/>
      <c r="UZD58" s="51"/>
      <c r="UZE58" s="51"/>
      <c r="UZF58" s="51"/>
      <c r="UZG58" s="51"/>
      <c r="UZH58" s="51"/>
      <c r="UZI58" s="20"/>
      <c r="UZJ58" s="53"/>
      <c r="UZK58" s="51"/>
      <c r="UZL58" s="51"/>
      <c r="UZM58" s="51"/>
      <c r="UZN58" s="51"/>
      <c r="UZO58" s="51"/>
      <c r="UZP58" s="51"/>
      <c r="UZQ58" s="20"/>
      <c r="UZR58" s="53"/>
      <c r="UZS58" s="51"/>
      <c r="UZT58" s="51"/>
      <c r="UZU58" s="51"/>
      <c r="UZV58" s="51"/>
      <c r="UZW58" s="51"/>
      <c r="UZX58" s="51"/>
      <c r="UZY58" s="20"/>
      <c r="UZZ58" s="53"/>
      <c r="VAA58" s="51"/>
      <c r="VAB58" s="51"/>
      <c r="VAC58" s="51"/>
      <c r="VAD58" s="51"/>
      <c r="VAE58" s="51"/>
      <c r="VAF58" s="51"/>
      <c r="VAG58" s="20"/>
      <c r="VAH58" s="53"/>
      <c r="VAI58" s="51"/>
      <c r="VAJ58" s="51"/>
      <c r="VAK58" s="51"/>
      <c r="VAL58" s="51"/>
      <c r="VAM58" s="51"/>
      <c r="VAN58" s="51"/>
      <c r="VAO58" s="20"/>
      <c r="VAP58" s="53"/>
      <c r="VAQ58" s="51"/>
      <c r="VAR58" s="51"/>
      <c r="VAS58" s="51"/>
      <c r="VAT58" s="51"/>
      <c r="VAU58" s="51"/>
      <c r="VAV58" s="51"/>
      <c r="VAW58" s="20"/>
      <c r="VAX58" s="53"/>
      <c r="VAY58" s="51"/>
      <c r="VAZ58" s="51"/>
      <c r="VBA58" s="51"/>
      <c r="VBB58" s="51"/>
      <c r="VBC58" s="51"/>
      <c r="VBD58" s="51"/>
      <c r="VBE58" s="20"/>
      <c r="VBF58" s="53"/>
      <c r="VBG58" s="51"/>
      <c r="VBH58" s="51"/>
      <c r="VBI58" s="51"/>
      <c r="VBJ58" s="51"/>
      <c r="VBK58" s="51"/>
      <c r="VBL58" s="51"/>
      <c r="VBM58" s="20"/>
      <c r="VBN58" s="53"/>
      <c r="VBO58" s="51"/>
      <c r="VBP58" s="51"/>
      <c r="VBQ58" s="51"/>
      <c r="VBR58" s="51"/>
      <c r="VBS58" s="51"/>
      <c r="VBT58" s="51"/>
      <c r="VBU58" s="20"/>
      <c r="VBV58" s="53"/>
      <c r="VBW58" s="51"/>
      <c r="VBX58" s="51"/>
      <c r="VBY58" s="51"/>
      <c r="VBZ58" s="51"/>
      <c r="VCA58" s="51"/>
      <c r="VCB58" s="51"/>
      <c r="VCC58" s="20"/>
      <c r="VCD58" s="53"/>
      <c r="VCE58" s="51"/>
      <c r="VCF58" s="51"/>
      <c r="VCG58" s="51"/>
      <c r="VCH58" s="51"/>
      <c r="VCI58" s="51"/>
      <c r="VCJ58" s="51"/>
      <c r="VCK58" s="20"/>
      <c r="VCL58" s="53"/>
      <c r="VCM58" s="51"/>
      <c r="VCN58" s="51"/>
      <c r="VCO58" s="51"/>
      <c r="VCP58" s="51"/>
      <c r="VCQ58" s="51"/>
      <c r="VCR58" s="51"/>
      <c r="VCS58" s="20"/>
      <c r="VCT58" s="53"/>
      <c r="VCU58" s="51"/>
      <c r="VCV58" s="51"/>
      <c r="VCW58" s="51"/>
      <c r="VCX58" s="51"/>
      <c r="VCY58" s="51"/>
      <c r="VCZ58" s="51"/>
      <c r="VDA58" s="20"/>
      <c r="VDB58" s="53"/>
      <c r="VDC58" s="51"/>
      <c r="VDD58" s="51"/>
      <c r="VDE58" s="51"/>
      <c r="VDF58" s="51"/>
      <c r="VDG58" s="51"/>
      <c r="VDH58" s="51"/>
      <c r="VDI58" s="20"/>
      <c r="VDJ58" s="53"/>
      <c r="VDK58" s="51"/>
      <c r="VDL58" s="51"/>
      <c r="VDM58" s="51"/>
      <c r="VDN58" s="51"/>
      <c r="VDO58" s="51"/>
      <c r="VDP58" s="51"/>
      <c r="VDQ58" s="20"/>
      <c r="VDR58" s="53"/>
      <c r="VDS58" s="51"/>
      <c r="VDT58" s="51"/>
      <c r="VDU58" s="51"/>
      <c r="VDV58" s="51"/>
      <c r="VDW58" s="51"/>
      <c r="VDX58" s="51"/>
      <c r="VDY58" s="20"/>
      <c r="VDZ58" s="53"/>
      <c r="VEA58" s="51"/>
      <c r="VEB58" s="51"/>
      <c r="VEC58" s="51"/>
      <c r="VED58" s="51"/>
      <c r="VEE58" s="51"/>
      <c r="VEF58" s="51"/>
      <c r="VEG58" s="20"/>
      <c r="VEH58" s="53"/>
      <c r="VEI58" s="51"/>
      <c r="VEJ58" s="51"/>
      <c r="VEK58" s="51"/>
      <c r="VEL58" s="51"/>
      <c r="VEM58" s="51"/>
      <c r="VEN58" s="51"/>
      <c r="VEO58" s="20"/>
      <c r="VEP58" s="53"/>
      <c r="VEQ58" s="51"/>
      <c r="VER58" s="51"/>
      <c r="VES58" s="51"/>
      <c r="VET58" s="51"/>
      <c r="VEU58" s="51"/>
      <c r="VEV58" s="51"/>
      <c r="VEW58" s="20"/>
      <c r="VEX58" s="53"/>
      <c r="VEY58" s="51"/>
      <c r="VEZ58" s="51"/>
      <c r="VFA58" s="51"/>
      <c r="VFB58" s="51"/>
      <c r="VFC58" s="51"/>
      <c r="VFD58" s="51"/>
      <c r="VFE58" s="20"/>
      <c r="VFF58" s="53"/>
      <c r="VFG58" s="51"/>
      <c r="VFH58" s="51"/>
      <c r="VFI58" s="51"/>
      <c r="VFJ58" s="51"/>
      <c r="VFK58" s="51"/>
      <c r="VFL58" s="51"/>
      <c r="VFM58" s="20"/>
      <c r="VFN58" s="53"/>
      <c r="VFO58" s="51"/>
      <c r="VFP58" s="51"/>
      <c r="VFQ58" s="51"/>
      <c r="VFR58" s="51"/>
      <c r="VFS58" s="51"/>
      <c r="VFT58" s="51"/>
      <c r="VFU58" s="20"/>
      <c r="VFV58" s="53"/>
      <c r="VFW58" s="51"/>
      <c r="VFX58" s="51"/>
      <c r="VFY58" s="51"/>
      <c r="VFZ58" s="51"/>
      <c r="VGA58" s="51"/>
      <c r="VGB58" s="51"/>
      <c r="VGC58" s="20"/>
      <c r="VGD58" s="53"/>
      <c r="VGE58" s="51"/>
      <c r="VGF58" s="51"/>
      <c r="VGG58" s="51"/>
      <c r="VGH58" s="51"/>
      <c r="VGI58" s="51"/>
      <c r="VGJ58" s="51"/>
      <c r="VGK58" s="20"/>
      <c r="VGL58" s="53"/>
      <c r="VGM58" s="51"/>
      <c r="VGN58" s="51"/>
      <c r="VGO58" s="51"/>
      <c r="VGP58" s="51"/>
      <c r="VGQ58" s="51"/>
      <c r="VGR58" s="51"/>
      <c r="VGS58" s="20"/>
      <c r="VGT58" s="53"/>
      <c r="VGU58" s="51"/>
      <c r="VGV58" s="51"/>
      <c r="VGW58" s="51"/>
      <c r="VGX58" s="51"/>
      <c r="VGY58" s="51"/>
      <c r="VGZ58" s="51"/>
      <c r="VHA58" s="20"/>
      <c r="VHB58" s="53"/>
      <c r="VHC58" s="51"/>
      <c r="VHD58" s="51"/>
      <c r="VHE58" s="51"/>
      <c r="VHF58" s="51"/>
      <c r="VHG58" s="51"/>
      <c r="VHH58" s="51"/>
      <c r="VHI58" s="20"/>
      <c r="VHJ58" s="53"/>
      <c r="VHK58" s="51"/>
      <c r="VHL58" s="51"/>
      <c r="VHM58" s="51"/>
      <c r="VHN58" s="51"/>
      <c r="VHO58" s="51"/>
      <c r="VHP58" s="51"/>
      <c r="VHQ58" s="20"/>
      <c r="VHR58" s="53"/>
      <c r="VHS58" s="51"/>
      <c r="VHT58" s="51"/>
      <c r="VHU58" s="51"/>
      <c r="VHV58" s="51"/>
      <c r="VHW58" s="51"/>
      <c r="VHX58" s="51"/>
      <c r="VHY58" s="20"/>
      <c r="VHZ58" s="53"/>
      <c r="VIA58" s="51"/>
      <c r="VIB58" s="51"/>
      <c r="VIC58" s="51"/>
      <c r="VID58" s="51"/>
      <c r="VIE58" s="51"/>
      <c r="VIF58" s="51"/>
      <c r="VIG58" s="20"/>
      <c r="VIH58" s="53"/>
      <c r="VII58" s="51"/>
      <c r="VIJ58" s="51"/>
      <c r="VIK58" s="51"/>
      <c r="VIL58" s="51"/>
      <c r="VIM58" s="51"/>
      <c r="VIN58" s="51"/>
      <c r="VIO58" s="20"/>
      <c r="VIP58" s="53"/>
      <c r="VIQ58" s="51"/>
      <c r="VIR58" s="51"/>
      <c r="VIS58" s="51"/>
      <c r="VIT58" s="51"/>
      <c r="VIU58" s="51"/>
      <c r="VIV58" s="51"/>
      <c r="VIW58" s="20"/>
      <c r="VIX58" s="53"/>
      <c r="VIY58" s="51"/>
      <c r="VIZ58" s="51"/>
      <c r="VJA58" s="51"/>
      <c r="VJB58" s="51"/>
      <c r="VJC58" s="51"/>
      <c r="VJD58" s="51"/>
      <c r="VJE58" s="20"/>
      <c r="VJF58" s="53"/>
      <c r="VJG58" s="51"/>
      <c r="VJH58" s="51"/>
      <c r="VJI58" s="51"/>
      <c r="VJJ58" s="51"/>
      <c r="VJK58" s="51"/>
      <c r="VJL58" s="51"/>
      <c r="VJM58" s="20"/>
      <c r="VJN58" s="53"/>
      <c r="VJO58" s="51"/>
      <c r="VJP58" s="51"/>
      <c r="VJQ58" s="51"/>
      <c r="VJR58" s="51"/>
      <c r="VJS58" s="51"/>
      <c r="VJT58" s="51"/>
      <c r="VJU58" s="20"/>
      <c r="VJV58" s="53"/>
      <c r="VJW58" s="51"/>
      <c r="VJX58" s="51"/>
      <c r="VJY58" s="51"/>
      <c r="VJZ58" s="51"/>
      <c r="VKA58" s="51"/>
      <c r="VKB58" s="51"/>
      <c r="VKC58" s="20"/>
      <c r="VKD58" s="53"/>
      <c r="VKE58" s="51"/>
      <c r="VKF58" s="51"/>
      <c r="VKG58" s="51"/>
      <c r="VKH58" s="51"/>
      <c r="VKI58" s="51"/>
      <c r="VKJ58" s="51"/>
      <c r="VKK58" s="20"/>
      <c r="VKL58" s="53"/>
      <c r="VKM58" s="51"/>
      <c r="VKN58" s="51"/>
      <c r="VKO58" s="51"/>
      <c r="VKP58" s="51"/>
      <c r="VKQ58" s="51"/>
      <c r="VKR58" s="51"/>
      <c r="VKS58" s="20"/>
      <c r="VKT58" s="53"/>
      <c r="VKU58" s="51"/>
      <c r="VKV58" s="51"/>
      <c r="VKW58" s="51"/>
      <c r="VKX58" s="51"/>
      <c r="VKY58" s="51"/>
      <c r="VKZ58" s="51"/>
      <c r="VLA58" s="20"/>
      <c r="VLB58" s="53"/>
      <c r="VLC58" s="51"/>
      <c r="VLD58" s="51"/>
      <c r="VLE58" s="51"/>
      <c r="VLF58" s="51"/>
      <c r="VLG58" s="51"/>
      <c r="VLH58" s="51"/>
      <c r="VLI58" s="20"/>
      <c r="VLJ58" s="53"/>
      <c r="VLK58" s="51"/>
      <c r="VLL58" s="51"/>
      <c r="VLM58" s="51"/>
      <c r="VLN58" s="51"/>
      <c r="VLO58" s="51"/>
      <c r="VLP58" s="51"/>
      <c r="VLQ58" s="20"/>
      <c r="VLR58" s="53"/>
      <c r="VLS58" s="51"/>
      <c r="VLT58" s="51"/>
      <c r="VLU58" s="51"/>
      <c r="VLV58" s="51"/>
      <c r="VLW58" s="51"/>
      <c r="VLX58" s="51"/>
      <c r="VLY58" s="20"/>
      <c r="VLZ58" s="53"/>
      <c r="VMA58" s="51"/>
      <c r="VMB58" s="51"/>
      <c r="VMC58" s="51"/>
      <c r="VMD58" s="51"/>
      <c r="VME58" s="51"/>
      <c r="VMF58" s="51"/>
      <c r="VMG58" s="20"/>
      <c r="VMH58" s="53"/>
      <c r="VMI58" s="51"/>
      <c r="VMJ58" s="51"/>
      <c r="VMK58" s="51"/>
      <c r="VML58" s="51"/>
      <c r="VMM58" s="51"/>
      <c r="VMN58" s="51"/>
      <c r="VMO58" s="20"/>
      <c r="VMP58" s="53"/>
      <c r="VMQ58" s="51"/>
      <c r="VMR58" s="51"/>
      <c r="VMS58" s="51"/>
      <c r="VMT58" s="51"/>
      <c r="VMU58" s="51"/>
      <c r="VMV58" s="51"/>
      <c r="VMW58" s="20"/>
      <c r="VMX58" s="53"/>
      <c r="VMY58" s="51"/>
      <c r="VMZ58" s="51"/>
      <c r="VNA58" s="51"/>
      <c r="VNB58" s="51"/>
      <c r="VNC58" s="51"/>
      <c r="VND58" s="51"/>
      <c r="VNE58" s="20"/>
      <c r="VNF58" s="53"/>
      <c r="VNG58" s="51"/>
      <c r="VNH58" s="51"/>
      <c r="VNI58" s="51"/>
      <c r="VNJ58" s="51"/>
      <c r="VNK58" s="51"/>
      <c r="VNL58" s="51"/>
      <c r="VNM58" s="20"/>
      <c r="VNN58" s="53"/>
      <c r="VNO58" s="51"/>
      <c r="VNP58" s="51"/>
      <c r="VNQ58" s="51"/>
      <c r="VNR58" s="51"/>
      <c r="VNS58" s="51"/>
      <c r="VNT58" s="51"/>
      <c r="VNU58" s="20"/>
      <c r="VNV58" s="53"/>
      <c r="VNW58" s="51"/>
      <c r="VNX58" s="51"/>
      <c r="VNY58" s="51"/>
      <c r="VNZ58" s="51"/>
      <c r="VOA58" s="51"/>
      <c r="VOB58" s="51"/>
      <c r="VOC58" s="20"/>
      <c r="VOD58" s="53"/>
      <c r="VOE58" s="51"/>
      <c r="VOF58" s="51"/>
      <c r="VOG58" s="51"/>
      <c r="VOH58" s="51"/>
      <c r="VOI58" s="51"/>
      <c r="VOJ58" s="51"/>
      <c r="VOK58" s="20"/>
      <c r="VOL58" s="53"/>
      <c r="VOM58" s="51"/>
      <c r="VON58" s="51"/>
      <c r="VOO58" s="51"/>
      <c r="VOP58" s="51"/>
      <c r="VOQ58" s="51"/>
      <c r="VOR58" s="51"/>
      <c r="VOS58" s="20"/>
      <c r="VOT58" s="53"/>
      <c r="VOU58" s="51"/>
      <c r="VOV58" s="51"/>
      <c r="VOW58" s="51"/>
      <c r="VOX58" s="51"/>
      <c r="VOY58" s="51"/>
      <c r="VOZ58" s="51"/>
      <c r="VPA58" s="20"/>
      <c r="VPB58" s="53"/>
      <c r="VPC58" s="51"/>
      <c r="VPD58" s="51"/>
      <c r="VPE58" s="51"/>
      <c r="VPF58" s="51"/>
      <c r="VPG58" s="51"/>
      <c r="VPH58" s="51"/>
      <c r="VPI58" s="20"/>
      <c r="VPJ58" s="53"/>
      <c r="VPK58" s="51"/>
      <c r="VPL58" s="51"/>
      <c r="VPM58" s="51"/>
      <c r="VPN58" s="51"/>
      <c r="VPO58" s="51"/>
      <c r="VPP58" s="51"/>
      <c r="VPQ58" s="20"/>
      <c r="VPR58" s="53"/>
      <c r="VPS58" s="51"/>
      <c r="VPT58" s="51"/>
      <c r="VPU58" s="51"/>
      <c r="VPV58" s="51"/>
      <c r="VPW58" s="51"/>
      <c r="VPX58" s="51"/>
      <c r="VPY58" s="20"/>
      <c r="VPZ58" s="53"/>
      <c r="VQA58" s="51"/>
      <c r="VQB58" s="51"/>
      <c r="VQC58" s="51"/>
      <c r="VQD58" s="51"/>
      <c r="VQE58" s="51"/>
      <c r="VQF58" s="51"/>
      <c r="VQG58" s="20"/>
      <c r="VQH58" s="53"/>
      <c r="VQI58" s="51"/>
      <c r="VQJ58" s="51"/>
      <c r="VQK58" s="51"/>
      <c r="VQL58" s="51"/>
      <c r="VQM58" s="51"/>
      <c r="VQN58" s="51"/>
      <c r="VQO58" s="20"/>
      <c r="VQP58" s="53"/>
      <c r="VQQ58" s="51"/>
      <c r="VQR58" s="51"/>
      <c r="VQS58" s="51"/>
      <c r="VQT58" s="51"/>
      <c r="VQU58" s="51"/>
      <c r="VQV58" s="51"/>
      <c r="VQW58" s="20"/>
      <c r="VQX58" s="53"/>
      <c r="VQY58" s="51"/>
      <c r="VQZ58" s="51"/>
      <c r="VRA58" s="51"/>
      <c r="VRB58" s="51"/>
      <c r="VRC58" s="51"/>
      <c r="VRD58" s="51"/>
      <c r="VRE58" s="20"/>
      <c r="VRF58" s="53"/>
      <c r="VRG58" s="51"/>
      <c r="VRH58" s="51"/>
      <c r="VRI58" s="51"/>
      <c r="VRJ58" s="51"/>
      <c r="VRK58" s="51"/>
      <c r="VRL58" s="51"/>
      <c r="VRM58" s="20"/>
      <c r="VRN58" s="53"/>
      <c r="VRO58" s="51"/>
      <c r="VRP58" s="51"/>
      <c r="VRQ58" s="51"/>
      <c r="VRR58" s="51"/>
      <c r="VRS58" s="51"/>
      <c r="VRT58" s="51"/>
      <c r="VRU58" s="20"/>
      <c r="VRV58" s="53"/>
      <c r="VRW58" s="51"/>
      <c r="VRX58" s="51"/>
      <c r="VRY58" s="51"/>
      <c r="VRZ58" s="51"/>
      <c r="VSA58" s="51"/>
      <c r="VSB58" s="51"/>
      <c r="VSC58" s="20"/>
      <c r="VSD58" s="53"/>
      <c r="VSE58" s="51"/>
      <c r="VSF58" s="51"/>
      <c r="VSG58" s="51"/>
      <c r="VSH58" s="51"/>
      <c r="VSI58" s="51"/>
      <c r="VSJ58" s="51"/>
      <c r="VSK58" s="20"/>
      <c r="VSL58" s="53"/>
      <c r="VSM58" s="51"/>
      <c r="VSN58" s="51"/>
      <c r="VSO58" s="51"/>
      <c r="VSP58" s="51"/>
      <c r="VSQ58" s="51"/>
      <c r="VSR58" s="51"/>
      <c r="VSS58" s="20"/>
      <c r="VST58" s="53"/>
      <c r="VSU58" s="51"/>
      <c r="VSV58" s="51"/>
      <c r="VSW58" s="51"/>
      <c r="VSX58" s="51"/>
      <c r="VSY58" s="51"/>
      <c r="VSZ58" s="51"/>
      <c r="VTA58" s="20"/>
      <c r="VTB58" s="53"/>
      <c r="VTC58" s="51"/>
      <c r="VTD58" s="51"/>
      <c r="VTE58" s="51"/>
      <c r="VTF58" s="51"/>
      <c r="VTG58" s="51"/>
      <c r="VTH58" s="51"/>
      <c r="VTI58" s="20"/>
      <c r="VTJ58" s="53"/>
      <c r="VTK58" s="51"/>
      <c r="VTL58" s="51"/>
      <c r="VTM58" s="51"/>
      <c r="VTN58" s="51"/>
      <c r="VTO58" s="51"/>
      <c r="VTP58" s="51"/>
      <c r="VTQ58" s="20"/>
      <c r="VTR58" s="53"/>
      <c r="VTS58" s="51"/>
      <c r="VTT58" s="51"/>
      <c r="VTU58" s="51"/>
      <c r="VTV58" s="51"/>
      <c r="VTW58" s="51"/>
      <c r="VTX58" s="51"/>
      <c r="VTY58" s="20"/>
      <c r="VTZ58" s="53"/>
      <c r="VUA58" s="51"/>
      <c r="VUB58" s="51"/>
      <c r="VUC58" s="51"/>
      <c r="VUD58" s="51"/>
      <c r="VUE58" s="51"/>
      <c r="VUF58" s="51"/>
      <c r="VUG58" s="20"/>
      <c r="VUH58" s="53"/>
      <c r="VUI58" s="51"/>
      <c r="VUJ58" s="51"/>
      <c r="VUK58" s="51"/>
      <c r="VUL58" s="51"/>
      <c r="VUM58" s="51"/>
      <c r="VUN58" s="51"/>
      <c r="VUO58" s="20"/>
      <c r="VUP58" s="53"/>
      <c r="VUQ58" s="51"/>
      <c r="VUR58" s="51"/>
      <c r="VUS58" s="51"/>
      <c r="VUT58" s="51"/>
      <c r="VUU58" s="51"/>
      <c r="VUV58" s="51"/>
      <c r="VUW58" s="20"/>
      <c r="VUX58" s="53"/>
      <c r="VUY58" s="51"/>
      <c r="VUZ58" s="51"/>
      <c r="VVA58" s="51"/>
      <c r="VVB58" s="51"/>
      <c r="VVC58" s="51"/>
      <c r="VVD58" s="51"/>
      <c r="VVE58" s="20"/>
      <c r="VVF58" s="53"/>
      <c r="VVG58" s="51"/>
      <c r="VVH58" s="51"/>
      <c r="VVI58" s="51"/>
      <c r="VVJ58" s="51"/>
      <c r="VVK58" s="51"/>
      <c r="VVL58" s="51"/>
      <c r="VVM58" s="20"/>
      <c r="VVN58" s="53"/>
      <c r="VVO58" s="51"/>
      <c r="VVP58" s="51"/>
      <c r="VVQ58" s="51"/>
      <c r="VVR58" s="51"/>
      <c r="VVS58" s="51"/>
      <c r="VVT58" s="51"/>
      <c r="VVU58" s="20"/>
      <c r="VVV58" s="53"/>
      <c r="VVW58" s="51"/>
      <c r="VVX58" s="51"/>
      <c r="VVY58" s="51"/>
      <c r="VVZ58" s="51"/>
      <c r="VWA58" s="51"/>
      <c r="VWB58" s="51"/>
      <c r="VWC58" s="20"/>
      <c r="VWD58" s="53"/>
      <c r="VWE58" s="51"/>
      <c r="VWF58" s="51"/>
      <c r="VWG58" s="51"/>
      <c r="VWH58" s="51"/>
      <c r="VWI58" s="51"/>
      <c r="VWJ58" s="51"/>
      <c r="VWK58" s="20"/>
      <c r="VWL58" s="53"/>
      <c r="VWM58" s="51"/>
      <c r="VWN58" s="51"/>
      <c r="VWO58" s="51"/>
      <c r="VWP58" s="51"/>
      <c r="VWQ58" s="51"/>
      <c r="VWR58" s="51"/>
      <c r="VWS58" s="20"/>
      <c r="VWT58" s="53"/>
      <c r="VWU58" s="51"/>
      <c r="VWV58" s="51"/>
      <c r="VWW58" s="51"/>
      <c r="VWX58" s="51"/>
      <c r="VWY58" s="51"/>
      <c r="VWZ58" s="51"/>
      <c r="VXA58" s="20"/>
      <c r="VXB58" s="53"/>
      <c r="VXC58" s="51"/>
      <c r="VXD58" s="51"/>
      <c r="VXE58" s="51"/>
      <c r="VXF58" s="51"/>
      <c r="VXG58" s="51"/>
      <c r="VXH58" s="51"/>
      <c r="VXI58" s="20"/>
      <c r="VXJ58" s="53"/>
      <c r="VXK58" s="51"/>
      <c r="VXL58" s="51"/>
      <c r="VXM58" s="51"/>
      <c r="VXN58" s="51"/>
      <c r="VXO58" s="51"/>
      <c r="VXP58" s="51"/>
      <c r="VXQ58" s="20"/>
      <c r="VXR58" s="53"/>
      <c r="VXS58" s="51"/>
      <c r="VXT58" s="51"/>
      <c r="VXU58" s="51"/>
      <c r="VXV58" s="51"/>
      <c r="VXW58" s="51"/>
      <c r="VXX58" s="51"/>
      <c r="VXY58" s="20"/>
      <c r="VXZ58" s="53"/>
      <c r="VYA58" s="51"/>
      <c r="VYB58" s="51"/>
      <c r="VYC58" s="51"/>
      <c r="VYD58" s="51"/>
      <c r="VYE58" s="51"/>
      <c r="VYF58" s="51"/>
      <c r="VYG58" s="20"/>
      <c r="VYH58" s="53"/>
      <c r="VYI58" s="51"/>
      <c r="VYJ58" s="51"/>
      <c r="VYK58" s="51"/>
      <c r="VYL58" s="51"/>
      <c r="VYM58" s="51"/>
      <c r="VYN58" s="51"/>
      <c r="VYO58" s="20"/>
      <c r="VYP58" s="53"/>
      <c r="VYQ58" s="51"/>
      <c r="VYR58" s="51"/>
      <c r="VYS58" s="51"/>
      <c r="VYT58" s="51"/>
      <c r="VYU58" s="51"/>
      <c r="VYV58" s="51"/>
      <c r="VYW58" s="20"/>
      <c r="VYX58" s="53"/>
      <c r="VYY58" s="51"/>
      <c r="VYZ58" s="51"/>
      <c r="VZA58" s="51"/>
      <c r="VZB58" s="51"/>
      <c r="VZC58" s="51"/>
      <c r="VZD58" s="51"/>
      <c r="VZE58" s="20"/>
      <c r="VZF58" s="53"/>
      <c r="VZG58" s="51"/>
      <c r="VZH58" s="51"/>
      <c r="VZI58" s="51"/>
      <c r="VZJ58" s="51"/>
      <c r="VZK58" s="51"/>
      <c r="VZL58" s="51"/>
      <c r="VZM58" s="20"/>
      <c r="VZN58" s="53"/>
      <c r="VZO58" s="51"/>
      <c r="VZP58" s="51"/>
      <c r="VZQ58" s="51"/>
      <c r="VZR58" s="51"/>
      <c r="VZS58" s="51"/>
      <c r="VZT58" s="51"/>
      <c r="VZU58" s="20"/>
      <c r="VZV58" s="53"/>
      <c r="VZW58" s="51"/>
      <c r="VZX58" s="51"/>
      <c r="VZY58" s="51"/>
      <c r="VZZ58" s="51"/>
      <c r="WAA58" s="51"/>
      <c r="WAB58" s="51"/>
      <c r="WAC58" s="20"/>
      <c r="WAD58" s="53"/>
      <c r="WAE58" s="51"/>
      <c r="WAF58" s="51"/>
      <c r="WAG58" s="51"/>
      <c r="WAH58" s="51"/>
      <c r="WAI58" s="51"/>
      <c r="WAJ58" s="51"/>
      <c r="WAK58" s="20"/>
      <c r="WAL58" s="53"/>
      <c r="WAM58" s="51"/>
      <c r="WAN58" s="51"/>
      <c r="WAO58" s="51"/>
      <c r="WAP58" s="51"/>
      <c r="WAQ58" s="51"/>
      <c r="WAR58" s="51"/>
      <c r="WAS58" s="20"/>
      <c r="WAT58" s="53"/>
      <c r="WAU58" s="51"/>
      <c r="WAV58" s="51"/>
      <c r="WAW58" s="51"/>
      <c r="WAX58" s="51"/>
      <c r="WAY58" s="51"/>
      <c r="WAZ58" s="51"/>
      <c r="WBA58" s="20"/>
      <c r="WBB58" s="53"/>
      <c r="WBC58" s="51"/>
      <c r="WBD58" s="51"/>
      <c r="WBE58" s="51"/>
      <c r="WBF58" s="51"/>
      <c r="WBG58" s="51"/>
      <c r="WBH58" s="51"/>
      <c r="WBI58" s="20"/>
      <c r="WBJ58" s="53"/>
      <c r="WBK58" s="51"/>
      <c r="WBL58" s="51"/>
      <c r="WBM58" s="51"/>
      <c r="WBN58" s="51"/>
      <c r="WBO58" s="51"/>
      <c r="WBP58" s="51"/>
      <c r="WBQ58" s="20"/>
      <c r="WBR58" s="53"/>
      <c r="WBS58" s="51"/>
      <c r="WBT58" s="51"/>
      <c r="WBU58" s="51"/>
      <c r="WBV58" s="51"/>
      <c r="WBW58" s="51"/>
      <c r="WBX58" s="51"/>
      <c r="WBY58" s="20"/>
      <c r="WBZ58" s="53"/>
      <c r="WCA58" s="51"/>
      <c r="WCB58" s="51"/>
      <c r="WCC58" s="51"/>
      <c r="WCD58" s="51"/>
      <c r="WCE58" s="51"/>
      <c r="WCF58" s="51"/>
      <c r="WCG58" s="20"/>
      <c r="WCH58" s="53"/>
      <c r="WCI58" s="51"/>
      <c r="WCJ58" s="51"/>
      <c r="WCK58" s="51"/>
      <c r="WCL58" s="51"/>
      <c r="WCM58" s="51"/>
      <c r="WCN58" s="51"/>
      <c r="WCO58" s="20"/>
      <c r="WCP58" s="53"/>
      <c r="WCQ58" s="51"/>
      <c r="WCR58" s="51"/>
      <c r="WCS58" s="51"/>
      <c r="WCT58" s="51"/>
      <c r="WCU58" s="51"/>
      <c r="WCV58" s="51"/>
      <c r="WCW58" s="20"/>
      <c r="WCX58" s="53"/>
      <c r="WCY58" s="51"/>
      <c r="WCZ58" s="51"/>
      <c r="WDA58" s="51"/>
      <c r="WDB58" s="51"/>
      <c r="WDC58" s="51"/>
      <c r="WDD58" s="51"/>
      <c r="WDE58" s="20"/>
      <c r="WDF58" s="53"/>
      <c r="WDG58" s="51"/>
      <c r="WDH58" s="51"/>
      <c r="WDI58" s="51"/>
      <c r="WDJ58" s="51"/>
      <c r="WDK58" s="51"/>
      <c r="WDL58" s="51"/>
      <c r="WDM58" s="20"/>
      <c r="WDN58" s="53"/>
      <c r="WDO58" s="51"/>
      <c r="WDP58" s="51"/>
      <c r="WDQ58" s="51"/>
      <c r="WDR58" s="51"/>
      <c r="WDS58" s="51"/>
      <c r="WDT58" s="51"/>
      <c r="WDU58" s="20"/>
      <c r="WDV58" s="53"/>
      <c r="WDW58" s="51"/>
      <c r="WDX58" s="51"/>
      <c r="WDY58" s="51"/>
      <c r="WDZ58" s="51"/>
      <c r="WEA58" s="51"/>
      <c r="WEB58" s="51"/>
      <c r="WEC58" s="20"/>
      <c r="WED58" s="53"/>
      <c r="WEE58" s="51"/>
      <c r="WEF58" s="51"/>
      <c r="WEG58" s="51"/>
      <c r="WEH58" s="51"/>
      <c r="WEI58" s="51"/>
      <c r="WEJ58" s="51"/>
      <c r="WEK58" s="20"/>
      <c r="WEL58" s="53"/>
      <c r="WEM58" s="51"/>
      <c r="WEN58" s="51"/>
      <c r="WEO58" s="51"/>
      <c r="WEP58" s="51"/>
      <c r="WEQ58" s="51"/>
      <c r="WER58" s="51"/>
      <c r="WES58" s="20"/>
      <c r="WET58" s="53"/>
      <c r="WEU58" s="51"/>
      <c r="WEV58" s="51"/>
      <c r="WEW58" s="51"/>
      <c r="WEX58" s="51"/>
      <c r="WEY58" s="51"/>
      <c r="WEZ58" s="51"/>
      <c r="WFA58" s="20"/>
      <c r="WFB58" s="53"/>
      <c r="WFC58" s="51"/>
      <c r="WFD58" s="51"/>
      <c r="WFE58" s="51"/>
      <c r="WFF58" s="51"/>
      <c r="WFG58" s="51"/>
      <c r="WFH58" s="51"/>
      <c r="WFI58" s="20"/>
      <c r="WFJ58" s="53"/>
      <c r="WFK58" s="51"/>
      <c r="WFL58" s="51"/>
      <c r="WFM58" s="51"/>
      <c r="WFN58" s="51"/>
      <c r="WFO58" s="51"/>
      <c r="WFP58" s="51"/>
      <c r="WFQ58" s="20"/>
      <c r="WFR58" s="53"/>
      <c r="WFS58" s="51"/>
      <c r="WFT58" s="51"/>
      <c r="WFU58" s="51"/>
      <c r="WFV58" s="51"/>
      <c r="WFW58" s="51"/>
      <c r="WFX58" s="51"/>
      <c r="WFY58" s="20"/>
      <c r="WFZ58" s="53"/>
      <c r="WGA58" s="51"/>
      <c r="WGB58" s="51"/>
      <c r="WGC58" s="51"/>
      <c r="WGD58" s="51"/>
      <c r="WGE58" s="51"/>
      <c r="WGF58" s="51"/>
      <c r="WGG58" s="20"/>
      <c r="WGH58" s="53"/>
      <c r="WGI58" s="51"/>
      <c r="WGJ58" s="51"/>
      <c r="WGK58" s="51"/>
      <c r="WGL58" s="51"/>
      <c r="WGM58" s="51"/>
      <c r="WGN58" s="51"/>
      <c r="WGO58" s="20"/>
      <c r="WGP58" s="53"/>
      <c r="WGQ58" s="51"/>
      <c r="WGR58" s="51"/>
      <c r="WGS58" s="51"/>
      <c r="WGT58" s="51"/>
      <c r="WGU58" s="51"/>
      <c r="WGV58" s="51"/>
      <c r="WGW58" s="20"/>
      <c r="WGX58" s="53"/>
      <c r="WGY58" s="51"/>
      <c r="WGZ58" s="51"/>
      <c r="WHA58" s="51"/>
      <c r="WHB58" s="51"/>
      <c r="WHC58" s="51"/>
      <c r="WHD58" s="51"/>
      <c r="WHE58" s="20"/>
      <c r="WHF58" s="53"/>
      <c r="WHG58" s="51"/>
      <c r="WHH58" s="51"/>
      <c r="WHI58" s="51"/>
      <c r="WHJ58" s="51"/>
      <c r="WHK58" s="51"/>
      <c r="WHL58" s="51"/>
      <c r="WHM58" s="20"/>
      <c r="WHN58" s="53"/>
      <c r="WHO58" s="51"/>
      <c r="WHP58" s="51"/>
      <c r="WHQ58" s="51"/>
      <c r="WHR58" s="51"/>
      <c r="WHS58" s="51"/>
      <c r="WHT58" s="51"/>
      <c r="WHU58" s="20"/>
      <c r="WHV58" s="53"/>
      <c r="WHW58" s="51"/>
      <c r="WHX58" s="51"/>
      <c r="WHY58" s="51"/>
      <c r="WHZ58" s="51"/>
      <c r="WIA58" s="51"/>
      <c r="WIB58" s="51"/>
      <c r="WIC58" s="20"/>
      <c r="WID58" s="53"/>
      <c r="WIE58" s="51"/>
      <c r="WIF58" s="51"/>
      <c r="WIG58" s="51"/>
      <c r="WIH58" s="51"/>
      <c r="WII58" s="51"/>
      <c r="WIJ58" s="51"/>
      <c r="WIK58" s="20"/>
      <c r="WIL58" s="53"/>
      <c r="WIM58" s="51"/>
      <c r="WIN58" s="51"/>
      <c r="WIO58" s="51"/>
      <c r="WIP58" s="51"/>
      <c r="WIQ58" s="51"/>
      <c r="WIR58" s="51"/>
      <c r="WIS58" s="20"/>
      <c r="WIT58" s="53"/>
      <c r="WIU58" s="51"/>
      <c r="WIV58" s="51"/>
      <c r="WIW58" s="51"/>
      <c r="WIX58" s="51"/>
      <c r="WIY58" s="51"/>
      <c r="WIZ58" s="51"/>
      <c r="WJA58" s="20"/>
      <c r="WJB58" s="53"/>
      <c r="WJC58" s="51"/>
      <c r="WJD58" s="51"/>
      <c r="WJE58" s="51"/>
      <c r="WJF58" s="51"/>
      <c r="WJG58" s="51"/>
      <c r="WJH58" s="51"/>
      <c r="WJI58" s="20"/>
      <c r="WJJ58" s="53"/>
      <c r="WJK58" s="51"/>
      <c r="WJL58" s="51"/>
      <c r="WJM58" s="51"/>
      <c r="WJN58" s="51"/>
      <c r="WJO58" s="51"/>
      <c r="WJP58" s="51"/>
      <c r="WJQ58" s="20"/>
      <c r="WJR58" s="53"/>
      <c r="WJS58" s="51"/>
      <c r="WJT58" s="51"/>
      <c r="WJU58" s="51"/>
      <c r="WJV58" s="51"/>
      <c r="WJW58" s="51"/>
      <c r="WJX58" s="51"/>
      <c r="WJY58" s="20"/>
      <c r="WJZ58" s="53"/>
      <c r="WKA58" s="51"/>
      <c r="WKB58" s="51"/>
      <c r="WKC58" s="51"/>
      <c r="WKD58" s="51"/>
      <c r="WKE58" s="51"/>
      <c r="WKF58" s="51"/>
      <c r="WKG58" s="20"/>
      <c r="WKH58" s="53"/>
      <c r="WKI58" s="51"/>
      <c r="WKJ58" s="51"/>
      <c r="WKK58" s="51"/>
      <c r="WKL58" s="51"/>
      <c r="WKM58" s="51"/>
      <c r="WKN58" s="51"/>
      <c r="WKO58" s="20"/>
      <c r="WKP58" s="53"/>
      <c r="WKQ58" s="51"/>
      <c r="WKR58" s="51"/>
      <c r="WKS58" s="51"/>
      <c r="WKT58" s="51"/>
      <c r="WKU58" s="51"/>
      <c r="WKV58" s="51"/>
      <c r="WKW58" s="20"/>
      <c r="WKX58" s="53"/>
      <c r="WKY58" s="51"/>
      <c r="WKZ58" s="51"/>
      <c r="WLA58" s="51"/>
      <c r="WLB58" s="51"/>
      <c r="WLC58" s="51"/>
      <c r="WLD58" s="51"/>
      <c r="WLE58" s="20"/>
      <c r="WLF58" s="53"/>
      <c r="WLG58" s="51"/>
      <c r="WLH58" s="51"/>
      <c r="WLI58" s="51"/>
      <c r="WLJ58" s="51"/>
      <c r="WLK58" s="51"/>
      <c r="WLL58" s="51"/>
      <c r="WLM58" s="20"/>
      <c r="WLN58" s="53"/>
      <c r="WLO58" s="51"/>
      <c r="WLP58" s="51"/>
      <c r="WLQ58" s="51"/>
      <c r="WLR58" s="51"/>
      <c r="WLS58" s="51"/>
      <c r="WLT58" s="51"/>
      <c r="WLU58" s="20"/>
      <c r="WLV58" s="53"/>
      <c r="WLW58" s="51"/>
      <c r="WLX58" s="51"/>
      <c r="WLY58" s="51"/>
      <c r="WLZ58" s="51"/>
      <c r="WMA58" s="51"/>
      <c r="WMB58" s="51"/>
      <c r="WMC58" s="20"/>
      <c r="WMD58" s="53"/>
      <c r="WME58" s="51"/>
      <c r="WMF58" s="51"/>
      <c r="WMG58" s="51"/>
      <c r="WMH58" s="51"/>
      <c r="WMI58" s="51"/>
      <c r="WMJ58" s="51"/>
      <c r="WMK58" s="20"/>
      <c r="WML58" s="53"/>
      <c r="WMM58" s="51"/>
      <c r="WMN58" s="51"/>
      <c r="WMO58" s="51"/>
      <c r="WMP58" s="51"/>
      <c r="WMQ58" s="51"/>
      <c r="WMR58" s="51"/>
      <c r="WMS58" s="20"/>
      <c r="WMT58" s="53"/>
      <c r="WMU58" s="51"/>
      <c r="WMV58" s="51"/>
      <c r="WMW58" s="51"/>
      <c r="WMX58" s="51"/>
      <c r="WMY58" s="51"/>
      <c r="WMZ58" s="51"/>
      <c r="WNA58" s="20"/>
      <c r="WNB58" s="53"/>
      <c r="WNC58" s="51"/>
      <c r="WND58" s="51"/>
      <c r="WNE58" s="51"/>
      <c r="WNF58" s="51"/>
      <c r="WNG58" s="51"/>
      <c r="WNH58" s="51"/>
      <c r="WNI58" s="20"/>
      <c r="WNJ58" s="53"/>
      <c r="WNK58" s="51"/>
      <c r="WNL58" s="51"/>
      <c r="WNM58" s="51"/>
      <c r="WNN58" s="51"/>
      <c r="WNO58" s="51"/>
      <c r="WNP58" s="51"/>
      <c r="WNQ58" s="20"/>
      <c r="WNR58" s="53"/>
      <c r="WNS58" s="51"/>
      <c r="WNT58" s="51"/>
      <c r="WNU58" s="51"/>
      <c r="WNV58" s="51"/>
      <c r="WNW58" s="51"/>
      <c r="WNX58" s="51"/>
      <c r="WNY58" s="20"/>
      <c r="WNZ58" s="53"/>
      <c r="WOA58" s="51"/>
      <c r="WOB58" s="51"/>
      <c r="WOC58" s="51"/>
      <c r="WOD58" s="51"/>
      <c r="WOE58" s="51"/>
      <c r="WOF58" s="51"/>
      <c r="WOG58" s="20"/>
      <c r="WOH58" s="53"/>
      <c r="WOI58" s="51"/>
      <c r="WOJ58" s="51"/>
      <c r="WOK58" s="51"/>
      <c r="WOL58" s="51"/>
      <c r="WOM58" s="51"/>
      <c r="WON58" s="51"/>
      <c r="WOO58" s="20"/>
      <c r="WOP58" s="53"/>
      <c r="WOQ58" s="51"/>
      <c r="WOR58" s="51"/>
      <c r="WOS58" s="51"/>
      <c r="WOT58" s="51"/>
      <c r="WOU58" s="51"/>
      <c r="WOV58" s="51"/>
      <c r="WOW58" s="20"/>
      <c r="WOX58" s="53"/>
      <c r="WOY58" s="51"/>
      <c r="WOZ58" s="51"/>
      <c r="WPA58" s="51"/>
      <c r="WPB58" s="51"/>
      <c r="WPC58" s="51"/>
      <c r="WPD58" s="51"/>
      <c r="WPE58" s="20"/>
      <c r="WPF58" s="53"/>
      <c r="WPG58" s="51"/>
      <c r="WPH58" s="51"/>
      <c r="WPI58" s="51"/>
      <c r="WPJ58" s="51"/>
      <c r="WPK58" s="51"/>
      <c r="WPL58" s="51"/>
      <c r="WPM58" s="20"/>
      <c r="WPN58" s="53"/>
      <c r="WPO58" s="51"/>
      <c r="WPP58" s="51"/>
      <c r="WPQ58" s="51"/>
      <c r="WPR58" s="51"/>
      <c r="WPS58" s="51"/>
      <c r="WPT58" s="51"/>
      <c r="WPU58" s="20"/>
      <c r="WPV58" s="53"/>
      <c r="WPW58" s="51"/>
      <c r="WPX58" s="51"/>
      <c r="WPY58" s="51"/>
      <c r="WPZ58" s="51"/>
      <c r="WQA58" s="51"/>
      <c r="WQB58" s="51"/>
      <c r="WQC58" s="20"/>
      <c r="WQD58" s="53"/>
      <c r="WQE58" s="51"/>
      <c r="WQF58" s="51"/>
      <c r="WQG58" s="51"/>
      <c r="WQH58" s="51"/>
      <c r="WQI58" s="51"/>
      <c r="WQJ58" s="51"/>
      <c r="WQK58" s="20"/>
      <c r="WQL58" s="53"/>
      <c r="WQM58" s="51"/>
      <c r="WQN58" s="51"/>
      <c r="WQO58" s="51"/>
      <c r="WQP58" s="51"/>
      <c r="WQQ58" s="51"/>
      <c r="WQR58" s="51"/>
      <c r="WQS58" s="20"/>
      <c r="WQT58" s="53"/>
      <c r="WQU58" s="51"/>
      <c r="WQV58" s="51"/>
      <c r="WQW58" s="51"/>
      <c r="WQX58" s="51"/>
      <c r="WQY58" s="51"/>
      <c r="WQZ58" s="51"/>
      <c r="WRA58" s="20"/>
      <c r="WRB58" s="53"/>
      <c r="WRC58" s="51"/>
      <c r="WRD58" s="51"/>
      <c r="WRE58" s="51"/>
      <c r="WRF58" s="51"/>
      <c r="WRG58" s="51"/>
      <c r="WRH58" s="51"/>
      <c r="WRI58" s="20"/>
      <c r="WRJ58" s="53"/>
      <c r="WRK58" s="51"/>
      <c r="WRL58" s="51"/>
      <c r="WRM58" s="51"/>
      <c r="WRN58" s="51"/>
      <c r="WRO58" s="51"/>
      <c r="WRP58" s="51"/>
      <c r="WRQ58" s="20"/>
      <c r="WRR58" s="53"/>
      <c r="WRS58" s="51"/>
      <c r="WRT58" s="51"/>
      <c r="WRU58" s="51"/>
      <c r="WRV58" s="51"/>
      <c r="WRW58" s="51"/>
      <c r="WRX58" s="51"/>
      <c r="WRY58" s="20"/>
      <c r="WRZ58" s="53"/>
      <c r="WSA58" s="51"/>
      <c r="WSB58" s="51"/>
      <c r="WSC58" s="51"/>
      <c r="WSD58" s="51"/>
      <c r="WSE58" s="51"/>
      <c r="WSF58" s="51"/>
      <c r="WSG58" s="20"/>
      <c r="WSH58" s="53"/>
      <c r="WSI58" s="51"/>
      <c r="WSJ58" s="51"/>
      <c r="WSK58" s="51"/>
      <c r="WSL58" s="51"/>
      <c r="WSM58" s="51"/>
      <c r="WSN58" s="51"/>
      <c r="WSO58" s="20"/>
      <c r="WSP58" s="53"/>
      <c r="WSQ58" s="51"/>
      <c r="WSR58" s="51"/>
      <c r="WSS58" s="51"/>
      <c r="WST58" s="51"/>
      <c r="WSU58" s="51"/>
      <c r="WSV58" s="51"/>
      <c r="WSW58" s="20"/>
      <c r="WSX58" s="53"/>
      <c r="WSY58" s="51"/>
      <c r="WSZ58" s="51"/>
      <c r="WTA58" s="51"/>
      <c r="WTB58" s="51"/>
      <c r="WTC58" s="51"/>
      <c r="WTD58" s="51"/>
      <c r="WTE58" s="20"/>
      <c r="WTF58" s="53"/>
      <c r="WTG58" s="51"/>
      <c r="WTH58" s="51"/>
      <c r="WTI58" s="51"/>
      <c r="WTJ58" s="51"/>
      <c r="WTK58" s="51"/>
      <c r="WTL58" s="51"/>
      <c r="WTM58" s="20"/>
      <c r="WTN58" s="53"/>
      <c r="WTO58" s="51"/>
      <c r="WTP58" s="51"/>
      <c r="WTQ58" s="51"/>
      <c r="WTR58" s="51"/>
      <c r="WTS58" s="51"/>
      <c r="WTT58" s="51"/>
      <c r="WTU58" s="20"/>
      <c r="WTV58" s="53"/>
      <c r="WTW58" s="51"/>
      <c r="WTX58" s="51"/>
      <c r="WTY58" s="51"/>
      <c r="WTZ58" s="51"/>
      <c r="WUA58" s="51"/>
      <c r="WUB58" s="51"/>
      <c r="WUC58" s="20"/>
      <c r="WUD58" s="53"/>
      <c r="WUE58" s="51"/>
      <c r="WUF58" s="51"/>
      <c r="WUG58" s="51"/>
      <c r="WUH58" s="51"/>
      <c r="WUI58" s="51"/>
      <c r="WUJ58" s="51"/>
      <c r="WUK58" s="20"/>
      <c r="WUL58" s="53"/>
      <c r="WUM58" s="51"/>
      <c r="WUN58" s="51"/>
      <c r="WUO58" s="51"/>
      <c r="WUP58" s="51"/>
      <c r="WUQ58" s="51"/>
      <c r="WUR58" s="51"/>
      <c r="WUS58" s="20"/>
      <c r="WUT58" s="53"/>
      <c r="WUU58" s="51"/>
      <c r="WUV58" s="51"/>
      <c r="WUW58" s="51"/>
      <c r="WUX58" s="51"/>
      <c r="WUY58" s="51"/>
      <c r="WUZ58" s="51"/>
      <c r="WVA58" s="20"/>
      <c r="WVB58" s="53"/>
      <c r="WVC58" s="51"/>
      <c r="WVD58" s="51"/>
      <c r="WVE58" s="51"/>
      <c r="WVF58" s="51"/>
      <c r="WVG58" s="51"/>
      <c r="WVH58" s="51"/>
      <c r="WVI58" s="20"/>
      <c r="WVJ58" s="53"/>
      <c r="WVK58" s="51"/>
      <c r="WVL58" s="51"/>
      <c r="WVM58" s="51"/>
      <c r="WVN58" s="51"/>
      <c r="WVO58" s="51"/>
      <c r="WVP58" s="51"/>
      <c r="WVQ58" s="20"/>
      <c r="WVR58" s="53"/>
      <c r="WVS58" s="51"/>
      <c r="WVT58" s="51"/>
      <c r="WVU58" s="51"/>
      <c r="WVV58" s="51"/>
      <c r="WVW58" s="51"/>
      <c r="WVX58" s="51"/>
      <c r="WVY58" s="20"/>
      <c r="WVZ58" s="53"/>
      <c r="WWA58" s="51"/>
      <c r="WWB58" s="51"/>
      <c r="WWC58" s="51"/>
      <c r="WWD58" s="51"/>
      <c r="WWE58" s="51"/>
      <c r="WWF58" s="51"/>
      <c r="WWG58" s="20"/>
      <c r="WWH58" s="53"/>
      <c r="WWI58" s="51"/>
      <c r="WWJ58" s="51"/>
      <c r="WWK58" s="51"/>
      <c r="WWL58" s="51"/>
      <c r="WWM58" s="51"/>
      <c r="WWN58" s="51"/>
      <c r="WWO58" s="20"/>
      <c r="WWP58" s="53"/>
      <c r="WWQ58" s="51"/>
      <c r="WWR58" s="51"/>
      <c r="WWS58" s="51"/>
      <c r="WWT58" s="51"/>
      <c r="WWU58" s="51"/>
      <c r="WWV58" s="51"/>
      <c r="WWW58" s="20"/>
      <c r="WWX58" s="53"/>
      <c r="WWY58" s="51"/>
      <c r="WWZ58" s="51"/>
      <c r="WXA58" s="51"/>
      <c r="WXB58" s="51"/>
      <c r="WXC58" s="51"/>
      <c r="WXD58" s="51"/>
      <c r="WXE58" s="20"/>
      <c r="WXF58" s="53"/>
      <c r="WXG58" s="51"/>
      <c r="WXH58" s="51"/>
      <c r="WXI58" s="51"/>
      <c r="WXJ58" s="51"/>
      <c r="WXK58" s="51"/>
      <c r="WXL58" s="51"/>
      <c r="WXM58" s="20"/>
      <c r="WXN58" s="53"/>
      <c r="WXO58" s="51"/>
      <c r="WXP58" s="51"/>
      <c r="WXQ58" s="51"/>
      <c r="WXR58" s="51"/>
      <c r="WXS58" s="51"/>
      <c r="WXT58" s="51"/>
      <c r="WXU58" s="20"/>
      <c r="WXV58" s="53"/>
      <c r="WXW58" s="51"/>
      <c r="WXX58" s="51"/>
      <c r="WXY58" s="51"/>
      <c r="WXZ58" s="51"/>
      <c r="WYA58" s="51"/>
      <c r="WYB58" s="51"/>
      <c r="WYC58" s="20"/>
      <c r="WYD58" s="53"/>
      <c r="WYE58" s="51"/>
      <c r="WYF58" s="51"/>
      <c r="WYG58" s="51"/>
      <c r="WYH58" s="51"/>
      <c r="WYI58" s="51"/>
      <c r="WYJ58" s="51"/>
      <c r="WYK58" s="20"/>
      <c r="WYL58" s="53"/>
      <c r="WYM58" s="51"/>
      <c r="WYN58" s="51"/>
      <c r="WYO58" s="51"/>
      <c r="WYP58" s="51"/>
      <c r="WYQ58" s="51"/>
      <c r="WYR58" s="51"/>
      <c r="WYS58" s="20"/>
      <c r="WYT58" s="53"/>
      <c r="WYU58" s="51"/>
      <c r="WYV58" s="51"/>
      <c r="WYW58" s="51"/>
      <c r="WYX58" s="51"/>
      <c r="WYY58" s="51"/>
      <c r="WYZ58" s="51"/>
      <c r="WZA58" s="20"/>
      <c r="WZB58" s="53"/>
      <c r="WZC58" s="51"/>
      <c r="WZD58" s="51"/>
      <c r="WZE58" s="51"/>
      <c r="WZF58" s="51"/>
      <c r="WZG58" s="51"/>
      <c r="WZH58" s="51"/>
      <c r="WZI58" s="20"/>
      <c r="WZJ58" s="53"/>
      <c r="WZK58" s="51"/>
      <c r="WZL58" s="51"/>
      <c r="WZM58" s="51"/>
      <c r="WZN58" s="51"/>
      <c r="WZO58" s="51"/>
      <c r="WZP58" s="51"/>
      <c r="WZQ58" s="20"/>
      <c r="WZR58" s="53"/>
      <c r="WZS58" s="51"/>
      <c r="WZT58" s="51"/>
      <c r="WZU58" s="51"/>
      <c r="WZV58" s="51"/>
      <c r="WZW58" s="51"/>
      <c r="WZX58" s="51"/>
      <c r="WZY58" s="20"/>
      <c r="WZZ58" s="53"/>
      <c r="XAA58" s="51"/>
      <c r="XAB58" s="51"/>
      <c r="XAC58" s="51"/>
      <c r="XAD58" s="51"/>
      <c r="XAE58" s="51"/>
      <c r="XAF58" s="51"/>
      <c r="XAG58" s="20"/>
      <c r="XAH58" s="53"/>
      <c r="XAI58" s="51"/>
      <c r="XAJ58" s="51"/>
      <c r="XAK58" s="51"/>
      <c r="XAL58" s="51"/>
      <c r="XAM58" s="51"/>
      <c r="XAN58" s="51"/>
      <c r="XAO58" s="20"/>
      <c r="XAP58" s="53"/>
      <c r="XAQ58" s="51"/>
      <c r="XAR58" s="51"/>
      <c r="XAS58" s="51"/>
      <c r="XAT58" s="51"/>
      <c r="XAU58" s="51"/>
      <c r="XAV58" s="51"/>
      <c r="XAW58" s="20"/>
      <c r="XAX58" s="53"/>
      <c r="XAY58" s="51"/>
      <c r="XAZ58" s="51"/>
      <c r="XBA58" s="51"/>
      <c r="XBB58" s="51"/>
      <c r="XBC58" s="51"/>
      <c r="XBD58" s="51"/>
      <c r="XBE58" s="20"/>
      <c r="XBF58" s="53"/>
      <c r="XBG58" s="51"/>
      <c r="XBH58" s="51"/>
      <c r="XBI58" s="51"/>
      <c r="XBJ58" s="51"/>
      <c r="XBK58" s="51"/>
      <c r="XBL58" s="51"/>
      <c r="XBM58" s="20"/>
      <c r="XBN58" s="53"/>
      <c r="XBO58" s="51"/>
      <c r="XBP58" s="51"/>
      <c r="XBQ58" s="51"/>
      <c r="XBR58" s="51"/>
      <c r="XBS58" s="51"/>
      <c r="XBT58" s="51"/>
      <c r="XBU58" s="20"/>
      <c r="XBV58" s="53"/>
      <c r="XBW58" s="51"/>
      <c r="XBX58" s="51"/>
      <c r="XBY58" s="51"/>
      <c r="XBZ58" s="51"/>
      <c r="XCA58" s="51"/>
      <c r="XCB58" s="51"/>
      <c r="XCC58" s="20"/>
      <c r="XCD58" s="53"/>
      <c r="XCE58" s="51"/>
      <c r="XCF58" s="51"/>
      <c r="XCG58" s="51"/>
      <c r="XCH58" s="51"/>
      <c r="XCI58" s="51"/>
      <c r="XCJ58" s="51"/>
      <c r="XCK58" s="20"/>
      <c r="XCL58" s="53"/>
      <c r="XCM58" s="51"/>
      <c r="XCN58" s="51"/>
      <c r="XCO58" s="51"/>
      <c r="XCP58" s="51"/>
      <c r="XCQ58" s="51"/>
      <c r="XCR58" s="51"/>
      <c r="XCS58" s="20"/>
      <c r="XCT58" s="53"/>
      <c r="XCU58" s="51"/>
      <c r="XCV58" s="51"/>
      <c r="XCW58" s="51"/>
      <c r="XCX58" s="51"/>
      <c r="XCY58" s="51"/>
      <c r="XCZ58" s="51"/>
      <c r="XDA58" s="20"/>
      <c r="XDB58" s="53"/>
      <c r="XDC58" s="51"/>
      <c r="XDD58" s="51"/>
      <c r="XDE58" s="51"/>
      <c r="XDF58" s="51"/>
      <c r="XDG58" s="51"/>
      <c r="XDH58" s="51"/>
      <c r="XDI58" s="20"/>
      <c r="XDJ58" s="53"/>
      <c r="XDK58" s="51"/>
      <c r="XDL58" s="51"/>
      <c r="XDM58" s="51"/>
      <c r="XDN58" s="51"/>
      <c r="XDO58" s="51"/>
      <c r="XDP58" s="51"/>
      <c r="XDQ58" s="20"/>
      <c r="XDR58" s="53"/>
      <c r="XDS58" s="51"/>
      <c r="XDT58" s="51"/>
      <c r="XDU58" s="51"/>
      <c r="XDV58" s="51"/>
      <c r="XDW58" s="51"/>
      <c r="XDX58" s="51"/>
      <c r="XDY58" s="20"/>
      <c r="XDZ58" s="53"/>
      <c r="XEA58" s="51"/>
      <c r="XEB58" s="51"/>
      <c r="XEC58" s="51"/>
      <c r="XED58" s="51"/>
      <c r="XEE58" s="51"/>
      <c r="XEF58" s="51"/>
      <c r="XEG58" s="20"/>
      <c r="XEH58" s="53"/>
      <c r="XEI58" s="51"/>
      <c r="XEJ58" s="51"/>
      <c r="XEK58" s="51"/>
      <c r="XEL58" s="51"/>
      <c r="XEM58" s="51"/>
      <c r="XEN58" s="51"/>
      <c r="XEO58" s="20"/>
      <c r="XEP58" s="53"/>
      <c r="XEQ58" s="51"/>
      <c r="XER58" s="51"/>
      <c r="XES58" s="51"/>
      <c r="XET58" s="51"/>
      <c r="XEU58" s="51"/>
      <c r="XEV58" s="51"/>
      <c r="XEW58" s="20"/>
      <c r="XEX58" s="53"/>
      <c r="XEY58" s="51"/>
      <c r="XEZ58" s="51"/>
      <c r="XFA58" s="51"/>
      <c r="XFB58" s="51"/>
      <c r="XFC58" s="51"/>
      <c r="XFD58" s="51"/>
    </row>
    <row r="59" spans="1:16384" ht="15.75" x14ac:dyDescent="0.2">
      <c r="A59" s="53" t="s">
        <v>112</v>
      </c>
      <c r="B59" s="51"/>
      <c r="C59" s="51"/>
      <c r="D59" s="51"/>
      <c r="E59" s="51"/>
      <c r="F59" s="51"/>
      <c r="G59" s="51"/>
      <c r="H59" s="51"/>
      <c r="I59" s="51"/>
      <c r="J59" s="51"/>
      <c r="K59" s="20"/>
      <c r="L59" s="20"/>
      <c r="M59" s="20"/>
      <c r="N59" s="20"/>
      <c r="O59" s="20"/>
      <c r="P59" s="20"/>
      <c r="Q59" s="20"/>
      <c r="R59" s="20"/>
    </row>
    <row r="60" spans="1:16384" ht="15.75" x14ac:dyDescent="0.2">
      <c r="A60" s="53" t="s">
        <v>113</v>
      </c>
      <c r="B60" s="51"/>
      <c r="C60" s="51"/>
      <c r="D60" s="51"/>
      <c r="E60" s="51"/>
      <c r="F60" s="51"/>
      <c r="G60" s="51"/>
      <c r="H60" s="51"/>
      <c r="I60" s="51"/>
      <c r="J60" s="51"/>
      <c r="K60" s="51"/>
      <c r="L60" s="51"/>
      <c r="M60" s="51"/>
      <c r="N60" s="51"/>
      <c r="O60" s="51"/>
      <c r="P60" s="51"/>
      <c r="Q60" s="51"/>
      <c r="R60" s="51"/>
    </row>
    <row r="61" spans="1:16384" ht="15.75" x14ac:dyDescent="0.2">
      <c r="A61" s="53" t="s">
        <v>114</v>
      </c>
      <c r="B61" s="51"/>
      <c r="C61" s="51"/>
      <c r="D61" s="51"/>
      <c r="E61" s="51"/>
      <c r="F61" s="51"/>
      <c r="G61" s="51"/>
      <c r="H61" s="51"/>
      <c r="I61" s="20"/>
      <c r="J61" s="20"/>
      <c r="K61" s="20"/>
      <c r="L61" s="20"/>
      <c r="M61" s="20"/>
      <c r="N61" s="20"/>
      <c r="O61" s="20"/>
      <c r="P61" s="20"/>
      <c r="Q61" s="20"/>
      <c r="R61" s="20"/>
    </row>
    <row r="62" spans="1:16384"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BASE!AC48</f>
        <v>Should TGICA facilitate research on climate impacts, adaptation, and mitigation in support of the IPCC? Which research and how should TGICA facilitate such research (if any, please assign priorities for each you mention)? Are there alternatives?</v>
      </c>
    </row>
  </sheetData>
  <sheetProtection password="D373" sheet="1" objects="1" scenarios="1"/>
  <mergeCells count="2052">
    <mergeCell ref="A61:H61"/>
    <mergeCell ref="XDZ58:XEF58"/>
    <mergeCell ref="XEH58:XEN58"/>
    <mergeCell ref="XEP58:XEV58"/>
    <mergeCell ref="XEX58:XFD58"/>
    <mergeCell ref="A59:J59"/>
    <mergeCell ref="A60:R60"/>
    <mergeCell ref="XCD58:XCJ58"/>
    <mergeCell ref="XCL58:XCR58"/>
    <mergeCell ref="XCT58:XCZ58"/>
    <mergeCell ref="XDB58:XDH58"/>
    <mergeCell ref="XDJ58:XDP58"/>
    <mergeCell ref="XDR58:XDX58"/>
    <mergeCell ref="XAH58:XAN58"/>
    <mergeCell ref="XAP58:XAV58"/>
    <mergeCell ref="XAX58:XBD58"/>
    <mergeCell ref="XBF58:XBL58"/>
    <mergeCell ref="XBN58:XBT58"/>
    <mergeCell ref="XBV58:XCB58"/>
    <mergeCell ref="WYL58:WYR58"/>
    <mergeCell ref="WYT58:WYZ58"/>
    <mergeCell ref="WZB58:WZH58"/>
    <mergeCell ref="WZJ58:WZP58"/>
    <mergeCell ref="WZR58:WZX58"/>
    <mergeCell ref="WZZ58:XAF58"/>
    <mergeCell ref="WWP58:WWV58"/>
    <mergeCell ref="WWX58:WXD58"/>
    <mergeCell ref="WXF58:WXL58"/>
    <mergeCell ref="WXN58:WXT58"/>
    <mergeCell ref="WXV58:WYB58"/>
    <mergeCell ref="WYD58:WYJ58"/>
    <mergeCell ref="WUT58:WUZ58"/>
    <mergeCell ref="WVB58:WVH58"/>
    <mergeCell ref="WVJ58:WVP58"/>
    <mergeCell ref="WVR58:WVX58"/>
    <mergeCell ref="WVZ58:WWF58"/>
    <mergeCell ref="WWH58:WWN58"/>
    <mergeCell ref="WSX58:WTD58"/>
    <mergeCell ref="WTF58:WTL58"/>
    <mergeCell ref="WTN58:WTT58"/>
    <mergeCell ref="WTV58:WUB58"/>
    <mergeCell ref="WUD58:WUJ58"/>
    <mergeCell ref="WUL58:WUR58"/>
    <mergeCell ref="WRB58:WRH58"/>
    <mergeCell ref="WRJ58:WRP58"/>
    <mergeCell ref="WRR58:WRX58"/>
    <mergeCell ref="WRZ58:WSF58"/>
    <mergeCell ref="WSH58:WSN58"/>
    <mergeCell ref="WSP58:WSV58"/>
    <mergeCell ref="WPF58:WPL58"/>
    <mergeCell ref="WPN58:WPT58"/>
    <mergeCell ref="WPV58:WQB58"/>
    <mergeCell ref="WQD58:WQJ58"/>
    <mergeCell ref="WQL58:WQR58"/>
    <mergeCell ref="WQT58:WQZ58"/>
    <mergeCell ref="WNJ58:WNP58"/>
    <mergeCell ref="WNR58:WNX58"/>
    <mergeCell ref="WNZ58:WOF58"/>
    <mergeCell ref="WOH58:WON58"/>
    <mergeCell ref="WOP58:WOV58"/>
    <mergeCell ref="WOX58:WPD58"/>
    <mergeCell ref="WLN58:WLT58"/>
    <mergeCell ref="WLV58:WMB58"/>
    <mergeCell ref="WMD58:WMJ58"/>
    <mergeCell ref="WML58:WMR58"/>
    <mergeCell ref="WMT58:WMZ58"/>
    <mergeCell ref="WNB58:WNH58"/>
    <mergeCell ref="WJR58:WJX58"/>
    <mergeCell ref="WJZ58:WKF58"/>
    <mergeCell ref="WKH58:WKN58"/>
    <mergeCell ref="WKP58:WKV58"/>
    <mergeCell ref="WKX58:WLD58"/>
    <mergeCell ref="WLF58:WLL58"/>
    <mergeCell ref="WHV58:WIB58"/>
    <mergeCell ref="WID58:WIJ58"/>
    <mergeCell ref="WIL58:WIR58"/>
    <mergeCell ref="WIT58:WIZ58"/>
    <mergeCell ref="WJB58:WJH58"/>
    <mergeCell ref="WJJ58:WJP58"/>
    <mergeCell ref="WFZ58:WGF58"/>
    <mergeCell ref="WGH58:WGN58"/>
    <mergeCell ref="WGP58:WGV58"/>
    <mergeCell ref="WGX58:WHD58"/>
    <mergeCell ref="WHF58:WHL58"/>
    <mergeCell ref="WHN58:WHT58"/>
    <mergeCell ref="WED58:WEJ58"/>
    <mergeCell ref="WEL58:WER58"/>
    <mergeCell ref="WET58:WEZ58"/>
    <mergeCell ref="WFB58:WFH58"/>
    <mergeCell ref="WFJ58:WFP58"/>
    <mergeCell ref="WFR58:WFX58"/>
    <mergeCell ref="WCH58:WCN58"/>
    <mergeCell ref="WCP58:WCV58"/>
    <mergeCell ref="WCX58:WDD58"/>
    <mergeCell ref="WDF58:WDL58"/>
    <mergeCell ref="WDN58:WDT58"/>
    <mergeCell ref="WDV58:WEB58"/>
    <mergeCell ref="WAL58:WAR58"/>
    <mergeCell ref="WAT58:WAZ58"/>
    <mergeCell ref="WBB58:WBH58"/>
    <mergeCell ref="WBJ58:WBP58"/>
    <mergeCell ref="WBR58:WBX58"/>
    <mergeCell ref="WBZ58:WCF58"/>
    <mergeCell ref="VYP58:VYV58"/>
    <mergeCell ref="VYX58:VZD58"/>
    <mergeCell ref="VZF58:VZL58"/>
    <mergeCell ref="VZN58:VZT58"/>
    <mergeCell ref="VZV58:WAB58"/>
    <mergeCell ref="WAD58:WAJ58"/>
    <mergeCell ref="VWT58:VWZ58"/>
    <mergeCell ref="VXB58:VXH58"/>
    <mergeCell ref="VXJ58:VXP58"/>
    <mergeCell ref="VXR58:VXX58"/>
    <mergeCell ref="VXZ58:VYF58"/>
    <mergeCell ref="VYH58:VYN58"/>
    <mergeCell ref="VUX58:VVD58"/>
    <mergeCell ref="VVF58:VVL58"/>
    <mergeCell ref="VVN58:VVT58"/>
    <mergeCell ref="VVV58:VWB58"/>
    <mergeCell ref="VWD58:VWJ58"/>
    <mergeCell ref="VWL58:VWR58"/>
    <mergeCell ref="VTB58:VTH58"/>
    <mergeCell ref="VTJ58:VTP58"/>
    <mergeCell ref="VTR58:VTX58"/>
    <mergeCell ref="VTZ58:VUF58"/>
    <mergeCell ref="VUH58:VUN58"/>
    <mergeCell ref="VUP58:VUV58"/>
    <mergeCell ref="VRF58:VRL58"/>
    <mergeCell ref="VRN58:VRT58"/>
    <mergeCell ref="VRV58:VSB58"/>
    <mergeCell ref="VSD58:VSJ58"/>
    <mergeCell ref="VSL58:VSR58"/>
    <mergeCell ref="VST58:VSZ58"/>
    <mergeCell ref="VPJ58:VPP58"/>
    <mergeCell ref="VPR58:VPX58"/>
    <mergeCell ref="VPZ58:VQF58"/>
    <mergeCell ref="VQH58:VQN58"/>
    <mergeCell ref="VQP58:VQV58"/>
    <mergeCell ref="VQX58:VRD58"/>
    <mergeCell ref="VNN58:VNT58"/>
    <mergeCell ref="VNV58:VOB58"/>
    <mergeCell ref="VOD58:VOJ58"/>
    <mergeCell ref="VOL58:VOR58"/>
    <mergeCell ref="VOT58:VOZ58"/>
    <mergeCell ref="VPB58:VPH58"/>
    <mergeCell ref="VLR58:VLX58"/>
    <mergeCell ref="VLZ58:VMF58"/>
    <mergeCell ref="VMH58:VMN58"/>
    <mergeCell ref="VMP58:VMV58"/>
    <mergeCell ref="VMX58:VND58"/>
    <mergeCell ref="VNF58:VNL58"/>
    <mergeCell ref="VJV58:VKB58"/>
    <mergeCell ref="VKD58:VKJ58"/>
    <mergeCell ref="VKL58:VKR58"/>
    <mergeCell ref="VKT58:VKZ58"/>
    <mergeCell ref="VLB58:VLH58"/>
    <mergeCell ref="VLJ58:VLP58"/>
    <mergeCell ref="VHZ58:VIF58"/>
    <mergeCell ref="VIH58:VIN58"/>
    <mergeCell ref="VIP58:VIV58"/>
    <mergeCell ref="VIX58:VJD58"/>
    <mergeCell ref="VJF58:VJL58"/>
    <mergeCell ref="VJN58:VJT58"/>
    <mergeCell ref="VGD58:VGJ58"/>
    <mergeCell ref="VGL58:VGR58"/>
    <mergeCell ref="VGT58:VGZ58"/>
    <mergeCell ref="VHB58:VHH58"/>
    <mergeCell ref="VHJ58:VHP58"/>
    <mergeCell ref="VHR58:VHX58"/>
    <mergeCell ref="VEH58:VEN58"/>
    <mergeCell ref="VEP58:VEV58"/>
    <mergeCell ref="VEX58:VFD58"/>
    <mergeCell ref="VFF58:VFL58"/>
    <mergeCell ref="VFN58:VFT58"/>
    <mergeCell ref="VFV58:VGB58"/>
    <mergeCell ref="VCL58:VCR58"/>
    <mergeCell ref="VCT58:VCZ58"/>
    <mergeCell ref="VDB58:VDH58"/>
    <mergeCell ref="VDJ58:VDP58"/>
    <mergeCell ref="VDR58:VDX58"/>
    <mergeCell ref="VDZ58:VEF58"/>
    <mergeCell ref="VAP58:VAV58"/>
    <mergeCell ref="VAX58:VBD58"/>
    <mergeCell ref="VBF58:VBL58"/>
    <mergeCell ref="VBN58:VBT58"/>
    <mergeCell ref="VBV58:VCB58"/>
    <mergeCell ref="VCD58:VCJ58"/>
    <mergeCell ref="UYT58:UYZ58"/>
    <mergeCell ref="UZB58:UZH58"/>
    <mergeCell ref="UZJ58:UZP58"/>
    <mergeCell ref="UZR58:UZX58"/>
    <mergeCell ref="UZZ58:VAF58"/>
    <mergeCell ref="VAH58:VAN58"/>
    <mergeCell ref="UWX58:UXD58"/>
    <mergeCell ref="UXF58:UXL58"/>
    <mergeCell ref="UXN58:UXT58"/>
    <mergeCell ref="UXV58:UYB58"/>
    <mergeCell ref="UYD58:UYJ58"/>
    <mergeCell ref="UYL58:UYR58"/>
    <mergeCell ref="UVB58:UVH58"/>
    <mergeCell ref="UVJ58:UVP58"/>
    <mergeCell ref="UVR58:UVX58"/>
    <mergeCell ref="UVZ58:UWF58"/>
    <mergeCell ref="UWH58:UWN58"/>
    <mergeCell ref="UWP58:UWV58"/>
    <mergeCell ref="UTF58:UTL58"/>
    <mergeCell ref="UTN58:UTT58"/>
    <mergeCell ref="UTV58:UUB58"/>
    <mergeCell ref="UUD58:UUJ58"/>
    <mergeCell ref="UUL58:UUR58"/>
    <mergeCell ref="UUT58:UUZ58"/>
    <mergeCell ref="URJ58:URP58"/>
    <mergeCell ref="URR58:URX58"/>
    <mergeCell ref="URZ58:USF58"/>
    <mergeCell ref="USH58:USN58"/>
    <mergeCell ref="USP58:USV58"/>
    <mergeCell ref="USX58:UTD58"/>
    <mergeCell ref="UPN58:UPT58"/>
    <mergeCell ref="UPV58:UQB58"/>
    <mergeCell ref="UQD58:UQJ58"/>
    <mergeCell ref="UQL58:UQR58"/>
    <mergeCell ref="UQT58:UQZ58"/>
    <mergeCell ref="URB58:URH58"/>
    <mergeCell ref="UNR58:UNX58"/>
    <mergeCell ref="UNZ58:UOF58"/>
    <mergeCell ref="UOH58:UON58"/>
    <mergeCell ref="UOP58:UOV58"/>
    <mergeCell ref="UOX58:UPD58"/>
    <mergeCell ref="UPF58:UPL58"/>
    <mergeCell ref="ULV58:UMB58"/>
    <mergeCell ref="UMD58:UMJ58"/>
    <mergeCell ref="UML58:UMR58"/>
    <mergeCell ref="UMT58:UMZ58"/>
    <mergeCell ref="UNB58:UNH58"/>
    <mergeCell ref="UNJ58:UNP58"/>
    <mergeCell ref="UJZ58:UKF58"/>
    <mergeCell ref="UKH58:UKN58"/>
    <mergeCell ref="UKP58:UKV58"/>
    <mergeCell ref="UKX58:ULD58"/>
    <mergeCell ref="ULF58:ULL58"/>
    <mergeCell ref="ULN58:ULT58"/>
    <mergeCell ref="UID58:UIJ58"/>
    <mergeCell ref="UIL58:UIR58"/>
    <mergeCell ref="UIT58:UIZ58"/>
    <mergeCell ref="UJB58:UJH58"/>
    <mergeCell ref="UJJ58:UJP58"/>
    <mergeCell ref="UJR58:UJX58"/>
    <mergeCell ref="UGH58:UGN58"/>
    <mergeCell ref="UGP58:UGV58"/>
    <mergeCell ref="UGX58:UHD58"/>
    <mergeCell ref="UHF58:UHL58"/>
    <mergeCell ref="UHN58:UHT58"/>
    <mergeCell ref="UHV58:UIB58"/>
    <mergeCell ref="UEL58:UER58"/>
    <mergeCell ref="UET58:UEZ58"/>
    <mergeCell ref="UFB58:UFH58"/>
    <mergeCell ref="UFJ58:UFP58"/>
    <mergeCell ref="UFR58:UFX58"/>
    <mergeCell ref="UFZ58:UGF58"/>
    <mergeCell ref="UCP58:UCV58"/>
    <mergeCell ref="UCX58:UDD58"/>
    <mergeCell ref="UDF58:UDL58"/>
    <mergeCell ref="UDN58:UDT58"/>
    <mergeCell ref="UDV58:UEB58"/>
    <mergeCell ref="UED58:UEJ58"/>
    <mergeCell ref="UAT58:UAZ58"/>
    <mergeCell ref="UBB58:UBH58"/>
    <mergeCell ref="UBJ58:UBP58"/>
    <mergeCell ref="UBR58:UBX58"/>
    <mergeCell ref="UBZ58:UCF58"/>
    <mergeCell ref="UCH58:UCN58"/>
    <mergeCell ref="TYX58:TZD58"/>
    <mergeCell ref="TZF58:TZL58"/>
    <mergeCell ref="TZN58:TZT58"/>
    <mergeCell ref="TZV58:UAB58"/>
    <mergeCell ref="UAD58:UAJ58"/>
    <mergeCell ref="UAL58:UAR58"/>
    <mergeCell ref="TXB58:TXH58"/>
    <mergeCell ref="TXJ58:TXP58"/>
    <mergeCell ref="TXR58:TXX58"/>
    <mergeCell ref="TXZ58:TYF58"/>
    <mergeCell ref="TYH58:TYN58"/>
    <mergeCell ref="TYP58:TYV58"/>
    <mergeCell ref="TVF58:TVL58"/>
    <mergeCell ref="TVN58:TVT58"/>
    <mergeCell ref="TVV58:TWB58"/>
    <mergeCell ref="TWD58:TWJ58"/>
    <mergeCell ref="TWL58:TWR58"/>
    <mergeCell ref="TWT58:TWZ58"/>
    <mergeCell ref="TTJ58:TTP58"/>
    <mergeCell ref="TTR58:TTX58"/>
    <mergeCell ref="TTZ58:TUF58"/>
    <mergeCell ref="TUH58:TUN58"/>
    <mergeCell ref="TUP58:TUV58"/>
    <mergeCell ref="TUX58:TVD58"/>
    <mergeCell ref="TRN58:TRT58"/>
    <mergeCell ref="TRV58:TSB58"/>
    <mergeCell ref="TSD58:TSJ58"/>
    <mergeCell ref="TSL58:TSR58"/>
    <mergeCell ref="TST58:TSZ58"/>
    <mergeCell ref="TTB58:TTH58"/>
    <mergeCell ref="TPR58:TPX58"/>
    <mergeCell ref="TPZ58:TQF58"/>
    <mergeCell ref="TQH58:TQN58"/>
    <mergeCell ref="TQP58:TQV58"/>
    <mergeCell ref="TQX58:TRD58"/>
    <mergeCell ref="TRF58:TRL58"/>
    <mergeCell ref="TNV58:TOB58"/>
    <mergeCell ref="TOD58:TOJ58"/>
    <mergeCell ref="TOL58:TOR58"/>
    <mergeCell ref="TOT58:TOZ58"/>
    <mergeCell ref="TPB58:TPH58"/>
    <mergeCell ref="TPJ58:TPP58"/>
    <mergeCell ref="TLZ58:TMF58"/>
    <mergeCell ref="TMH58:TMN58"/>
    <mergeCell ref="TMP58:TMV58"/>
    <mergeCell ref="TMX58:TND58"/>
    <mergeCell ref="TNF58:TNL58"/>
    <mergeCell ref="TNN58:TNT58"/>
    <mergeCell ref="TKD58:TKJ58"/>
    <mergeCell ref="TKL58:TKR58"/>
    <mergeCell ref="TKT58:TKZ58"/>
    <mergeCell ref="TLB58:TLH58"/>
    <mergeCell ref="TLJ58:TLP58"/>
    <mergeCell ref="TLR58:TLX58"/>
    <mergeCell ref="TIH58:TIN58"/>
    <mergeCell ref="TIP58:TIV58"/>
    <mergeCell ref="TIX58:TJD58"/>
    <mergeCell ref="TJF58:TJL58"/>
    <mergeCell ref="TJN58:TJT58"/>
    <mergeCell ref="TJV58:TKB58"/>
    <mergeCell ref="TGL58:TGR58"/>
    <mergeCell ref="TGT58:TGZ58"/>
    <mergeCell ref="THB58:THH58"/>
    <mergeCell ref="THJ58:THP58"/>
    <mergeCell ref="THR58:THX58"/>
    <mergeCell ref="THZ58:TIF58"/>
    <mergeCell ref="TEP58:TEV58"/>
    <mergeCell ref="TEX58:TFD58"/>
    <mergeCell ref="TFF58:TFL58"/>
    <mergeCell ref="TFN58:TFT58"/>
    <mergeCell ref="TFV58:TGB58"/>
    <mergeCell ref="TGD58:TGJ58"/>
    <mergeCell ref="TCT58:TCZ58"/>
    <mergeCell ref="TDB58:TDH58"/>
    <mergeCell ref="TDJ58:TDP58"/>
    <mergeCell ref="TDR58:TDX58"/>
    <mergeCell ref="TDZ58:TEF58"/>
    <mergeCell ref="TEH58:TEN58"/>
    <mergeCell ref="TAX58:TBD58"/>
    <mergeCell ref="TBF58:TBL58"/>
    <mergeCell ref="TBN58:TBT58"/>
    <mergeCell ref="TBV58:TCB58"/>
    <mergeCell ref="TCD58:TCJ58"/>
    <mergeCell ref="TCL58:TCR58"/>
    <mergeCell ref="SZB58:SZH58"/>
    <mergeCell ref="SZJ58:SZP58"/>
    <mergeCell ref="SZR58:SZX58"/>
    <mergeCell ref="SZZ58:TAF58"/>
    <mergeCell ref="TAH58:TAN58"/>
    <mergeCell ref="TAP58:TAV58"/>
    <mergeCell ref="SXF58:SXL58"/>
    <mergeCell ref="SXN58:SXT58"/>
    <mergeCell ref="SXV58:SYB58"/>
    <mergeCell ref="SYD58:SYJ58"/>
    <mergeCell ref="SYL58:SYR58"/>
    <mergeCell ref="SYT58:SYZ58"/>
    <mergeCell ref="SVJ58:SVP58"/>
    <mergeCell ref="SVR58:SVX58"/>
    <mergeCell ref="SVZ58:SWF58"/>
    <mergeCell ref="SWH58:SWN58"/>
    <mergeCell ref="SWP58:SWV58"/>
    <mergeCell ref="SWX58:SXD58"/>
    <mergeCell ref="STN58:STT58"/>
    <mergeCell ref="STV58:SUB58"/>
    <mergeCell ref="SUD58:SUJ58"/>
    <mergeCell ref="SUL58:SUR58"/>
    <mergeCell ref="SUT58:SUZ58"/>
    <mergeCell ref="SVB58:SVH58"/>
    <mergeCell ref="SRR58:SRX58"/>
    <mergeCell ref="SRZ58:SSF58"/>
    <mergeCell ref="SSH58:SSN58"/>
    <mergeCell ref="SSP58:SSV58"/>
    <mergeCell ref="SSX58:STD58"/>
    <mergeCell ref="STF58:STL58"/>
    <mergeCell ref="SPV58:SQB58"/>
    <mergeCell ref="SQD58:SQJ58"/>
    <mergeCell ref="SQL58:SQR58"/>
    <mergeCell ref="SQT58:SQZ58"/>
    <mergeCell ref="SRB58:SRH58"/>
    <mergeCell ref="SRJ58:SRP58"/>
    <mergeCell ref="SNZ58:SOF58"/>
    <mergeCell ref="SOH58:SON58"/>
    <mergeCell ref="SOP58:SOV58"/>
    <mergeCell ref="SOX58:SPD58"/>
    <mergeCell ref="SPF58:SPL58"/>
    <mergeCell ref="SPN58:SPT58"/>
    <mergeCell ref="SMD58:SMJ58"/>
    <mergeCell ref="SML58:SMR58"/>
    <mergeCell ref="SMT58:SMZ58"/>
    <mergeCell ref="SNB58:SNH58"/>
    <mergeCell ref="SNJ58:SNP58"/>
    <mergeCell ref="SNR58:SNX58"/>
    <mergeCell ref="SKH58:SKN58"/>
    <mergeCell ref="SKP58:SKV58"/>
    <mergeCell ref="SKX58:SLD58"/>
    <mergeCell ref="SLF58:SLL58"/>
    <mergeCell ref="SLN58:SLT58"/>
    <mergeCell ref="SLV58:SMB58"/>
    <mergeCell ref="SIL58:SIR58"/>
    <mergeCell ref="SIT58:SIZ58"/>
    <mergeCell ref="SJB58:SJH58"/>
    <mergeCell ref="SJJ58:SJP58"/>
    <mergeCell ref="SJR58:SJX58"/>
    <mergeCell ref="SJZ58:SKF58"/>
    <mergeCell ref="SGP58:SGV58"/>
    <mergeCell ref="SGX58:SHD58"/>
    <mergeCell ref="SHF58:SHL58"/>
    <mergeCell ref="SHN58:SHT58"/>
    <mergeCell ref="SHV58:SIB58"/>
    <mergeCell ref="SID58:SIJ58"/>
    <mergeCell ref="SET58:SEZ58"/>
    <mergeCell ref="SFB58:SFH58"/>
    <mergeCell ref="SFJ58:SFP58"/>
    <mergeCell ref="SFR58:SFX58"/>
    <mergeCell ref="SFZ58:SGF58"/>
    <mergeCell ref="SGH58:SGN58"/>
    <mergeCell ref="SCX58:SDD58"/>
    <mergeCell ref="SDF58:SDL58"/>
    <mergeCell ref="SDN58:SDT58"/>
    <mergeCell ref="SDV58:SEB58"/>
    <mergeCell ref="SED58:SEJ58"/>
    <mergeCell ref="SEL58:SER58"/>
    <mergeCell ref="SBB58:SBH58"/>
    <mergeCell ref="SBJ58:SBP58"/>
    <mergeCell ref="SBR58:SBX58"/>
    <mergeCell ref="SBZ58:SCF58"/>
    <mergeCell ref="SCH58:SCN58"/>
    <mergeCell ref="SCP58:SCV58"/>
    <mergeCell ref="RZF58:RZL58"/>
    <mergeCell ref="RZN58:RZT58"/>
    <mergeCell ref="RZV58:SAB58"/>
    <mergeCell ref="SAD58:SAJ58"/>
    <mergeCell ref="SAL58:SAR58"/>
    <mergeCell ref="SAT58:SAZ58"/>
    <mergeCell ref="RXJ58:RXP58"/>
    <mergeCell ref="RXR58:RXX58"/>
    <mergeCell ref="RXZ58:RYF58"/>
    <mergeCell ref="RYH58:RYN58"/>
    <mergeCell ref="RYP58:RYV58"/>
    <mergeCell ref="RYX58:RZD58"/>
    <mergeCell ref="RVN58:RVT58"/>
    <mergeCell ref="RVV58:RWB58"/>
    <mergeCell ref="RWD58:RWJ58"/>
    <mergeCell ref="RWL58:RWR58"/>
    <mergeCell ref="RWT58:RWZ58"/>
    <mergeCell ref="RXB58:RXH58"/>
    <mergeCell ref="RTR58:RTX58"/>
    <mergeCell ref="RTZ58:RUF58"/>
    <mergeCell ref="RUH58:RUN58"/>
    <mergeCell ref="RUP58:RUV58"/>
    <mergeCell ref="RUX58:RVD58"/>
    <mergeCell ref="RVF58:RVL58"/>
    <mergeCell ref="RRV58:RSB58"/>
    <mergeCell ref="RSD58:RSJ58"/>
    <mergeCell ref="RSL58:RSR58"/>
    <mergeCell ref="RST58:RSZ58"/>
    <mergeCell ref="RTB58:RTH58"/>
    <mergeCell ref="RTJ58:RTP58"/>
    <mergeCell ref="RPZ58:RQF58"/>
    <mergeCell ref="RQH58:RQN58"/>
    <mergeCell ref="RQP58:RQV58"/>
    <mergeCell ref="RQX58:RRD58"/>
    <mergeCell ref="RRF58:RRL58"/>
    <mergeCell ref="RRN58:RRT58"/>
    <mergeCell ref="ROD58:ROJ58"/>
    <mergeCell ref="ROL58:ROR58"/>
    <mergeCell ref="ROT58:ROZ58"/>
    <mergeCell ref="RPB58:RPH58"/>
    <mergeCell ref="RPJ58:RPP58"/>
    <mergeCell ref="RPR58:RPX58"/>
    <mergeCell ref="RMH58:RMN58"/>
    <mergeCell ref="RMP58:RMV58"/>
    <mergeCell ref="RMX58:RND58"/>
    <mergeCell ref="RNF58:RNL58"/>
    <mergeCell ref="RNN58:RNT58"/>
    <mergeCell ref="RNV58:ROB58"/>
    <mergeCell ref="RKL58:RKR58"/>
    <mergeCell ref="RKT58:RKZ58"/>
    <mergeCell ref="RLB58:RLH58"/>
    <mergeCell ref="RLJ58:RLP58"/>
    <mergeCell ref="RLR58:RLX58"/>
    <mergeCell ref="RLZ58:RMF58"/>
    <mergeCell ref="RIP58:RIV58"/>
    <mergeCell ref="RIX58:RJD58"/>
    <mergeCell ref="RJF58:RJL58"/>
    <mergeCell ref="RJN58:RJT58"/>
    <mergeCell ref="RJV58:RKB58"/>
    <mergeCell ref="RKD58:RKJ58"/>
    <mergeCell ref="RGT58:RGZ58"/>
    <mergeCell ref="RHB58:RHH58"/>
    <mergeCell ref="RHJ58:RHP58"/>
    <mergeCell ref="RHR58:RHX58"/>
    <mergeCell ref="RHZ58:RIF58"/>
    <mergeCell ref="RIH58:RIN58"/>
    <mergeCell ref="REX58:RFD58"/>
    <mergeCell ref="RFF58:RFL58"/>
    <mergeCell ref="RFN58:RFT58"/>
    <mergeCell ref="RFV58:RGB58"/>
    <mergeCell ref="RGD58:RGJ58"/>
    <mergeCell ref="RGL58:RGR58"/>
    <mergeCell ref="RDB58:RDH58"/>
    <mergeCell ref="RDJ58:RDP58"/>
    <mergeCell ref="RDR58:RDX58"/>
    <mergeCell ref="RDZ58:REF58"/>
    <mergeCell ref="REH58:REN58"/>
    <mergeCell ref="REP58:REV58"/>
    <mergeCell ref="RBF58:RBL58"/>
    <mergeCell ref="RBN58:RBT58"/>
    <mergeCell ref="RBV58:RCB58"/>
    <mergeCell ref="RCD58:RCJ58"/>
    <mergeCell ref="RCL58:RCR58"/>
    <mergeCell ref="RCT58:RCZ58"/>
    <mergeCell ref="QZJ58:QZP58"/>
    <mergeCell ref="QZR58:QZX58"/>
    <mergeCell ref="QZZ58:RAF58"/>
    <mergeCell ref="RAH58:RAN58"/>
    <mergeCell ref="RAP58:RAV58"/>
    <mergeCell ref="RAX58:RBD58"/>
    <mergeCell ref="QXN58:QXT58"/>
    <mergeCell ref="QXV58:QYB58"/>
    <mergeCell ref="QYD58:QYJ58"/>
    <mergeCell ref="QYL58:QYR58"/>
    <mergeCell ref="QYT58:QYZ58"/>
    <mergeCell ref="QZB58:QZH58"/>
    <mergeCell ref="QVR58:QVX58"/>
    <mergeCell ref="QVZ58:QWF58"/>
    <mergeCell ref="QWH58:QWN58"/>
    <mergeCell ref="QWP58:QWV58"/>
    <mergeCell ref="QWX58:QXD58"/>
    <mergeCell ref="QXF58:QXL58"/>
    <mergeCell ref="QTV58:QUB58"/>
    <mergeCell ref="QUD58:QUJ58"/>
    <mergeCell ref="QUL58:QUR58"/>
    <mergeCell ref="QUT58:QUZ58"/>
    <mergeCell ref="QVB58:QVH58"/>
    <mergeCell ref="QVJ58:QVP58"/>
    <mergeCell ref="QRZ58:QSF58"/>
    <mergeCell ref="QSH58:QSN58"/>
    <mergeCell ref="QSP58:QSV58"/>
    <mergeCell ref="QSX58:QTD58"/>
    <mergeCell ref="QTF58:QTL58"/>
    <mergeCell ref="QTN58:QTT58"/>
    <mergeCell ref="QQD58:QQJ58"/>
    <mergeCell ref="QQL58:QQR58"/>
    <mergeCell ref="QQT58:QQZ58"/>
    <mergeCell ref="QRB58:QRH58"/>
    <mergeCell ref="QRJ58:QRP58"/>
    <mergeCell ref="QRR58:QRX58"/>
    <mergeCell ref="QOH58:QON58"/>
    <mergeCell ref="QOP58:QOV58"/>
    <mergeCell ref="QOX58:QPD58"/>
    <mergeCell ref="QPF58:QPL58"/>
    <mergeCell ref="QPN58:QPT58"/>
    <mergeCell ref="QPV58:QQB58"/>
    <mergeCell ref="QML58:QMR58"/>
    <mergeCell ref="QMT58:QMZ58"/>
    <mergeCell ref="QNB58:QNH58"/>
    <mergeCell ref="QNJ58:QNP58"/>
    <mergeCell ref="QNR58:QNX58"/>
    <mergeCell ref="QNZ58:QOF58"/>
    <mergeCell ref="QKP58:QKV58"/>
    <mergeCell ref="QKX58:QLD58"/>
    <mergeCell ref="QLF58:QLL58"/>
    <mergeCell ref="QLN58:QLT58"/>
    <mergeCell ref="QLV58:QMB58"/>
    <mergeCell ref="QMD58:QMJ58"/>
    <mergeCell ref="QIT58:QIZ58"/>
    <mergeCell ref="QJB58:QJH58"/>
    <mergeCell ref="QJJ58:QJP58"/>
    <mergeCell ref="QJR58:QJX58"/>
    <mergeCell ref="QJZ58:QKF58"/>
    <mergeCell ref="QKH58:QKN58"/>
    <mergeCell ref="QGX58:QHD58"/>
    <mergeCell ref="QHF58:QHL58"/>
    <mergeCell ref="QHN58:QHT58"/>
    <mergeCell ref="QHV58:QIB58"/>
    <mergeCell ref="QID58:QIJ58"/>
    <mergeCell ref="QIL58:QIR58"/>
    <mergeCell ref="QFB58:QFH58"/>
    <mergeCell ref="QFJ58:QFP58"/>
    <mergeCell ref="QFR58:QFX58"/>
    <mergeCell ref="QFZ58:QGF58"/>
    <mergeCell ref="QGH58:QGN58"/>
    <mergeCell ref="QGP58:QGV58"/>
    <mergeCell ref="QDF58:QDL58"/>
    <mergeCell ref="QDN58:QDT58"/>
    <mergeCell ref="QDV58:QEB58"/>
    <mergeCell ref="QED58:QEJ58"/>
    <mergeCell ref="QEL58:QER58"/>
    <mergeCell ref="QET58:QEZ58"/>
    <mergeCell ref="QBJ58:QBP58"/>
    <mergeCell ref="QBR58:QBX58"/>
    <mergeCell ref="QBZ58:QCF58"/>
    <mergeCell ref="QCH58:QCN58"/>
    <mergeCell ref="QCP58:QCV58"/>
    <mergeCell ref="QCX58:QDD58"/>
    <mergeCell ref="PZN58:PZT58"/>
    <mergeCell ref="PZV58:QAB58"/>
    <mergeCell ref="QAD58:QAJ58"/>
    <mergeCell ref="QAL58:QAR58"/>
    <mergeCell ref="QAT58:QAZ58"/>
    <mergeCell ref="QBB58:QBH58"/>
    <mergeCell ref="PXR58:PXX58"/>
    <mergeCell ref="PXZ58:PYF58"/>
    <mergeCell ref="PYH58:PYN58"/>
    <mergeCell ref="PYP58:PYV58"/>
    <mergeCell ref="PYX58:PZD58"/>
    <mergeCell ref="PZF58:PZL58"/>
    <mergeCell ref="PVV58:PWB58"/>
    <mergeCell ref="PWD58:PWJ58"/>
    <mergeCell ref="PWL58:PWR58"/>
    <mergeCell ref="PWT58:PWZ58"/>
    <mergeCell ref="PXB58:PXH58"/>
    <mergeCell ref="PXJ58:PXP58"/>
    <mergeCell ref="PTZ58:PUF58"/>
    <mergeCell ref="PUH58:PUN58"/>
    <mergeCell ref="PUP58:PUV58"/>
    <mergeCell ref="PUX58:PVD58"/>
    <mergeCell ref="PVF58:PVL58"/>
    <mergeCell ref="PVN58:PVT58"/>
    <mergeCell ref="PSD58:PSJ58"/>
    <mergeCell ref="PSL58:PSR58"/>
    <mergeCell ref="PST58:PSZ58"/>
    <mergeCell ref="PTB58:PTH58"/>
    <mergeCell ref="PTJ58:PTP58"/>
    <mergeCell ref="PTR58:PTX58"/>
    <mergeCell ref="PQH58:PQN58"/>
    <mergeCell ref="PQP58:PQV58"/>
    <mergeCell ref="PQX58:PRD58"/>
    <mergeCell ref="PRF58:PRL58"/>
    <mergeCell ref="PRN58:PRT58"/>
    <mergeCell ref="PRV58:PSB58"/>
    <mergeCell ref="POL58:POR58"/>
    <mergeCell ref="POT58:POZ58"/>
    <mergeCell ref="PPB58:PPH58"/>
    <mergeCell ref="PPJ58:PPP58"/>
    <mergeCell ref="PPR58:PPX58"/>
    <mergeCell ref="PPZ58:PQF58"/>
    <mergeCell ref="PMP58:PMV58"/>
    <mergeCell ref="PMX58:PND58"/>
    <mergeCell ref="PNF58:PNL58"/>
    <mergeCell ref="PNN58:PNT58"/>
    <mergeCell ref="PNV58:POB58"/>
    <mergeCell ref="POD58:POJ58"/>
    <mergeCell ref="PKT58:PKZ58"/>
    <mergeCell ref="PLB58:PLH58"/>
    <mergeCell ref="PLJ58:PLP58"/>
    <mergeCell ref="PLR58:PLX58"/>
    <mergeCell ref="PLZ58:PMF58"/>
    <mergeCell ref="PMH58:PMN58"/>
    <mergeCell ref="PIX58:PJD58"/>
    <mergeCell ref="PJF58:PJL58"/>
    <mergeCell ref="PJN58:PJT58"/>
    <mergeCell ref="PJV58:PKB58"/>
    <mergeCell ref="PKD58:PKJ58"/>
    <mergeCell ref="PKL58:PKR58"/>
    <mergeCell ref="PHB58:PHH58"/>
    <mergeCell ref="PHJ58:PHP58"/>
    <mergeCell ref="PHR58:PHX58"/>
    <mergeCell ref="PHZ58:PIF58"/>
    <mergeCell ref="PIH58:PIN58"/>
    <mergeCell ref="PIP58:PIV58"/>
    <mergeCell ref="PFF58:PFL58"/>
    <mergeCell ref="PFN58:PFT58"/>
    <mergeCell ref="PFV58:PGB58"/>
    <mergeCell ref="PGD58:PGJ58"/>
    <mergeCell ref="PGL58:PGR58"/>
    <mergeCell ref="PGT58:PGZ58"/>
    <mergeCell ref="PDJ58:PDP58"/>
    <mergeCell ref="PDR58:PDX58"/>
    <mergeCell ref="PDZ58:PEF58"/>
    <mergeCell ref="PEH58:PEN58"/>
    <mergeCell ref="PEP58:PEV58"/>
    <mergeCell ref="PEX58:PFD58"/>
    <mergeCell ref="PBN58:PBT58"/>
    <mergeCell ref="PBV58:PCB58"/>
    <mergeCell ref="PCD58:PCJ58"/>
    <mergeCell ref="PCL58:PCR58"/>
    <mergeCell ref="PCT58:PCZ58"/>
    <mergeCell ref="PDB58:PDH58"/>
    <mergeCell ref="OZR58:OZX58"/>
    <mergeCell ref="OZZ58:PAF58"/>
    <mergeCell ref="PAH58:PAN58"/>
    <mergeCell ref="PAP58:PAV58"/>
    <mergeCell ref="PAX58:PBD58"/>
    <mergeCell ref="PBF58:PBL58"/>
    <mergeCell ref="OXV58:OYB58"/>
    <mergeCell ref="OYD58:OYJ58"/>
    <mergeCell ref="OYL58:OYR58"/>
    <mergeCell ref="OYT58:OYZ58"/>
    <mergeCell ref="OZB58:OZH58"/>
    <mergeCell ref="OZJ58:OZP58"/>
    <mergeCell ref="OVZ58:OWF58"/>
    <mergeCell ref="OWH58:OWN58"/>
    <mergeCell ref="OWP58:OWV58"/>
    <mergeCell ref="OWX58:OXD58"/>
    <mergeCell ref="OXF58:OXL58"/>
    <mergeCell ref="OXN58:OXT58"/>
    <mergeCell ref="OUD58:OUJ58"/>
    <mergeCell ref="OUL58:OUR58"/>
    <mergeCell ref="OUT58:OUZ58"/>
    <mergeCell ref="OVB58:OVH58"/>
    <mergeCell ref="OVJ58:OVP58"/>
    <mergeCell ref="OVR58:OVX58"/>
    <mergeCell ref="OSH58:OSN58"/>
    <mergeCell ref="OSP58:OSV58"/>
    <mergeCell ref="OSX58:OTD58"/>
    <mergeCell ref="OTF58:OTL58"/>
    <mergeCell ref="OTN58:OTT58"/>
    <mergeCell ref="OTV58:OUB58"/>
    <mergeCell ref="OQL58:OQR58"/>
    <mergeCell ref="OQT58:OQZ58"/>
    <mergeCell ref="ORB58:ORH58"/>
    <mergeCell ref="ORJ58:ORP58"/>
    <mergeCell ref="ORR58:ORX58"/>
    <mergeCell ref="ORZ58:OSF58"/>
    <mergeCell ref="OOP58:OOV58"/>
    <mergeCell ref="OOX58:OPD58"/>
    <mergeCell ref="OPF58:OPL58"/>
    <mergeCell ref="OPN58:OPT58"/>
    <mergeCell ref="OPV58:OQB58"/>
    <mergeCell ref="OQD58:OQJ58"/>
    <mergeCell ref="OMT58:OMZ58"/>
    <mergeCell ref="ONB58:ONH58"/>
    <mergeCell ref="ONJ58:ONP58"/>
    <mergeCell ref="ONR58:ONX58"/>
    <mergeCell ref="ONZ58:OOF58"/>
    <mergeCell ref="OOH58:OON58"/>
    <mergeCell ref="OKX58:OLD58"/>
    <mergeCell ref="OLF58:OLL58"/>
    <mergeCell ref="OLN58:OLT58"/>
    <mergeCell ref="OLV58:OMB58"/>
    <mergeCell ref="OMD58:OMJ58"/>
    <mergeCell ref="OML58:OMR58"/>
    <mergeCell ref="OJB58:OJH58"/>
    <mergeCell ref="OJJ58:OJP58"/>
    <mergeCell ref="OJR58:OJX58"/>
    <mergeCell ref="OJZ58:OKF58"/>
    <mergeCell ref="OKH58:OKN58"/>
    <mergeCell ref="OKP58:OKV58"/>
    <mergeCell ref="OHF58:OHL58"/>
    <mergeCell ref="OHN58:OHT58"/>
    <mergeCell ref="OHV58:OIB58"/>
    <mergeCell ref="OID58:OIJ58"/>
    <mergeCell ref="OIL58:OIR58"/>
    <mergeCell ref="OIT58:OIZ58"/>
    <mergeCell ref="OFJ58:OFP58"/>
    <mergeCell ref="OFR58:OFX58"/>
    <mergeCell ref="OFZ58:OGF58"/>
    <mergeCell ref="OGH58:OGN58"/>
    <mergeCell ref="OGP58:OGV58"/>
    <mergeCell ref="OGX58:OHD58"/>
    <mergeCell ref="ODN58:ODT58"/>
    <mergeCell ref="ODV58:OEB58"/>
    <mergeCell ref="OED58:OEJ58"/>
    <mergeCell ref="OEL58:OER58"/>
    <mergeCell ref="OET58:OEZ58"/>
    <mergeCell ref="OFB58:OFH58"/>
    <mergeCell ref="OBR58:OBX58"/>
    <mergeCell ref="OBZ58:OCF58"/>
    <mergeCell ref="OCH58:OCN58"/>
    <mergeCell ref="OCP58:OCV58"/>
    <mergeCell ref="OCX58:ODD58"/>
    <mergeCell ref="ODF58:ODL58"/>
    <mergeCell ref="NZV58:OAB58"/>
    <mergeCell ref="OAD58:OAJ58"/>
    <mergeCell ref="OAL58:OAR58"/>
    <mergeCell ref="OAT58:OAZ58"/>
    <mergeCell ref="OBB58:OBH58"/>
    <mergeCell ref="OBJ58:OBP58"/>
    <mergeCell ref="NXZ58:NYF58"/>
    <mergeCell ref="NYH58:NYN58"/>
    <mergeCell ref="NYP58:NYV58"/>
    <mergeCell ref="NYX58:NZD58"/>
    <mergeCell ref="NZF58:NZL58"/>
    <mergeCell ref="NZN58:NZT58"/>
    <mergeCell ref="NWD58:NWJ58"/>
    <mergeCell ref="NWL58:NWR58"/>
    <mergeCell ref="NWT58:NWZ58"/>
    <mergeCell ref="NXB58:NXH58"/>
    <mergeCell ref="NXJ58:NXP58"/>
    <mergeCell ref="NXR58:NXX58"/>
    <mergeCell ref="NUH58:NUN58"/>
    <mergeCell ref="NUP58:NUV58"/>
    <mergeCell ref="NUX58:NVD58"/>
    <mergeCell ref="NVF58:NVL58"/>
    <mergeCell ref="NVN58:NVT58"/>
    <mergeCell ref="NVV58:NWB58"/>
    <mergeCell ref="NSL58:NSR58"/>
    <mergeCell ref="NST58:NSZ58"/>
    <mergeCell ref="NTB58:NTH58"/>
    <mergeCell ref="NTJ58:NTP58"/>
    <mergeCell ref="NTR58:NTX58"/>
    <mergeCell ref="NTZ58:NUF58"/>
    <mergeCell ref="NQP58:NQV58"/>
    <mergeCell ref="NQX58:NRD58"/>
    <mergeCell ref="NRF58:NRL58"/>
    <mergeCell ref="NRN58:NRT58"/>
    <mergeCell ref="NRV58:NSB58"/>
    <mergeCell ref="NSD58:NSJ58"/>
    <mergeCell ref="NOT58:NOZ58"/>
    <mergeCell ref="NPB58:NPH58"/>
    <mergeCell ref="NPJ58:NPP58"/>
    <mergeCell ref="NPR58:NPX58"/>
    <mergeCell ref="NPZ58:NQF58"/>
    <mergeCell ref="NQH58:NQN58"/>
    <mergeCell ref="NMX58:NND58"/>
    <mergeCell ref="NNF58:NNL58"/>
    <mergeCell ref="NNN58:NNT58"/>
    <mergeCell ref="NNV58:NOB58"/>
    <mergeCell ref="NOD58:NOJ58"/>
    <mergeCell ref="NOL58:NOR58"/>
    <mergeCell ref="NLB58:NLH58"/>
    <mergeCell ref="NLJ58:NLP58"/>
    <mergeCell ref="NLR58:NLX58"/>
    <mergeCell ref="NLZ58:NMF58"/>
    <mergeCell ref="NMH58:NMN58"/>
    <mergeCell ref="NMP58:NMV58"/>
    <mergeCell ref="NJF58:NJL58"/>
    <mergeCell ref="NJN58:NJT58"/>
    <mergeCell ref="NJV58:NKB58"/>
    <mergeCell ref="NKD58:NKJ58"/>
    <mergeCell ref="NKL58:NKR58"/>
    <mergeCell ref="NKT58:NKZ58"/>
    <mergeCell ref="NHJ58:NHP58"/>
    <mergeCell ref="NHR58:NHX58"/>
    <mergeCell ref="NHZ58:NIF58"/>
    <mergeCell ref="NIH58:NIN58"/>
    <mergeCell ref="NIP58:NIV58"/>
    <mergeCell ref="NIX58:NJD58"/>
    <mergeCell ref="NFN58:NFT58"/>
    <mergeCell ref="NFV58:NGB58"/>
    <mergeCell ref="NGD58:NGJ58"/>
    <mergeCell ref="NGL58:NGR58"/>
    <mergeCell ref="NGT58:NGZ58"/>
    <mergeCell ref="NHB58:NHH58"/>
    <mergeCell ref="NDR58:NDX58"/>
    <mergeCell ref="NDZ58:NEF58"/>
    <mergeCell ref="NEH58:NEN58"/>
    <mergeCell ref="NEP58:NEV58"/>
    <mergeCell ref="NEX58:NFD58"/>
    <mergeCell ref="NFF58:NFL58"/>
    <mergeCell ref="NBV58:NCB58"/>
    <mergeCell ref="NCD58:NCJ58"/>
    <mergeCell ref="NCL58:NCR58"/>
    <mergeCell ref="NCT58:NCZ58"/>
    <mergeCell ref="NDB58:NDH58"/>
    <mergeCell ref="NDJ58:NDP58"/>
    <mergeCell ref="MZZ58:NAF58"/>
    <mergeCell ref="NAH58:NAN58"/>
    <mergeCell ref="NAP58:NAV58"/>
    <mergeCell ref="NAX58:NBD58"/>
    <mergeCell ref="NBF58:NBL58"/>
    <mergeCell ref="NBN58:NBT58"/>
    <mergeCell ref="MYD58:MYJ58"/>
    <mergeCell ref="MYL58:MYR58"/>
    <mergeCell ref="MYT58:MYZ58"/>
    <mergeCell ref="MZB58:MZH58"/>
    <mergeCell ref="MZJ58:MZP58"/>
    <mergeCell ref="MZR58:MZX58"/>
    <mergeCell ref="MWH58:MWN58"/>
    <mergeCell ref="MWP58:MWV58"/>
    <mergeCell ref="MWX58:MXD58"/>
    <mergeCell ref="MXF58:MXL58"/>
    <mergeCell ref="MXN58:MXT58"/>
    <mergeCell ref="MXV58:MYB58"/>
    <mergeCell ref="MUL58:MUR58"/>
    <mergeCell ref="MUT58:MUZ58"/>
    <mergeCell ref="MVB58:MVH58"/>
    <mergeCell ref="MVJ58:MVP58"/>
    <mergeCell ref="MVR58:MVX58"/>
    <mergeCell ref="MVZ58:MWF58"/>
    <mergeCell ref="MSP58:MSV58"/>
    <mergeCell ref="MSX58:MTD58"/>
    <mergeCell ref="MTF58:MTL58"/>
    <mergeCell ref="MTN58:MTT58"/>
    <mergeCell ref="MTV58:MUB58"/>
    <mergeCell ref="MUD58:MUJ58"/>
    <mergeCell ref="MQT58:MQZ58"/>
    <mergeCell ref="MRB58:MRH58"/>
    <mergeCell ref="MRJ58:MRP58"/>
    <mergeCell ref="MRR58:MRX58"/>
    <mergeCell ref="MRZ58:MSF58"/>
    <mergeCell ref="MSH58:MSN58"/>
    <mergeCell ref="MOX58:MPD58"/>
    <mergeCell ref="MPF58:MPL58"/>
    <mergeCell ref="MPN58:MPT58"/>
    <mergeCell ref="MPV58:MQB58"/>
    <mergeCell ref="MQD58:MQJ58"/>
    <mergeCell ref="MQL58:MQR58"/>
    <mergeCell ref="MNB58:MNH58"/>
    <mergeCell ref="MNJ58:MNP58"/>
    <mergeCell ref="MNR58:MNX58"/>
    <mergeCell ref="MNZ58:MOF58"/>
    <mergeCell ref="MOH58:MON58"/>
    <mergeCell ref="MOP58:MOV58"/>
    <mergeCell ref="MLF58:MLL58"/>
    <mergeCell ref="MLN58:MLT58"/>
    <mergeCell ref="MLV58:MMB58"/>
    <mergeCell ref="MMD58:MMJ58"/>
    <mergeCell ref="MML58:MMR58"/>
    <mergeCell ref="MMT58:MMZ58"/>
    <mergeCell ref="MJJ58:MJP58"/>
    <mergeCell ref="MJR58:MJX58"/>
    <mergeCell ref="MJZ58:MKF58"/>
    <mergeCell ref="MKH58:MKN58"/>
    <mergeCell ref="MKP58:MKV58"/>
    <mergeCell ref="MKX58:MLD58"/>
    <mergeCell ref="MHN58:MHT58"/>
    <mergeCell ref="MHV58:MIB58"/>
    <mergeCell ref="MID58:MIJ58"/>
    <mergeCell ref="MIL58:MIR58"/>
    <mergeCell ref="MIT58:MIZ58"/>
    <mergeCell ref="MJB58:MJH58"/>
    <mergeCell ref="MFR58:MFX58"/>
    <mergeCell ref="MFZ58:MGF58"/>
    <mergeCell ref="MGH58:MGN58"/>
    <mergeCell ref="MGP58:MGV58"/>
    <mergeCell ref="MGX58:MHD58"/>
    <mergeCell ref="MHF58:MHL58"/>
    <mergeCell ref="MDV58:MEB58"/>
    <mergeCell ref="MED58:MEJ58"/>
    <mergeCell ref="MEL58:MER58"/>
    <mergeCell ref="MET58:MEZ58"/>
    <mergeCell ref="MFB58:MFH58"/>
    <mergeCell ref="MFJ58:MFP58"/>
    <mergeCell ref="MBZ58:MCF58"/>
    <mergeCell ref="MCH58:MCN58"/>
    <mergeCell ref="MCP58:MCV58"/>
    <mergeCell ref="MCX58:MDD58"/>
    <mergeCell ref="MDF58:MDL58"/>
    <mergeCell ref="MDN58:MDT58"/>
    <mergeCell ref="MAD58:MAJ58"/>
    <mergeCell ref="MAL58:MAR58"/>
    <mergeCell ref="MAT58:MAZ58"/>
    <mergeCell ref="MBB58:MBH58"/>
    <mergeCell ref="MBJ58:MBP58"/>
    <mergeCell ref="MBR58:MBX58"/>
    <mergeCell ref="LYH58:LYN58"/>
    <mergeCell ref="LYP58:LYV58"/>
    <mergeCell ref="LYX58:LZD58"/>
    <mergeCell ref="LZF58:LZL58"/>
    <mergeCell ref="LZN58:LZT58"/>
    <mergeCell ref="LZV58:MAB58"/>
    <mergeCell ref="LWL58:LWR58"/>
    <mergeCell ref="LWT58:LWZ58"/>
    <mergeCell ref="LXB58:LXH58"/>
    <mergeCell ref="LXJ58:LXP58"/>
    <mergeCell ref="LXR58:LXX58"/>
    <mergeCell ref="LXZ58:LYF58"/>
    <mergeCell ref="LUP58:LUV58"/>
    <mergeCell ref="LUX58:LVD58"/>
    <mergeCell ref="LVF58:LVL58"/>
    <mergeCell ref="LVN58:LVT58"/>
    <mergeCell ref="LVV58:LWB58"/>
    <mergeCell ref="LWD58:LWJ58"/>
    <mergeCell ref="LST58:LSZ58"/>
    <mergeCell ref="LTB58:LTH58"/>
    <mergeCell ref="LTJ58:LTP58"/>
    <mergeCell ref="LTR58:LTX58"/>
    <mergeCell ref="LTZ58:LUF58"/>
    <mergeCell ref="LUH58:LUN58"/>
    <mergeCell ref="LQX58:LRD58"/>
    <mergeCell ref="LRF58:LRL58"/>
    <mergeCell ref="LRN58:LRT58"/>
    <mergeCell ref="LRV58:LSB58"/>
    <mergeCell ref="LSD58:LSJ58"/>
    <mergeCell ref="LSL58:LSR58"/>
    <mergeCell ref="LPB58:LPH58"/>
    <mergeCell ref="LPJ58:LPP58"/>
    <mergeCell ref="LPR58:LPX58"/>
    <mergeCell ref="LPZ58:LQF58"/>
    <mergeCell ref="LQH58:LQN58"/>
    <mergeCell ref="LQP58:LQV58"/>
    <mergeCell ref="LNF58:LNL58"/>
    <mergeCell ref="LNN58:LNT58"/>
    <mergeCell ref="LNV58:LOB58"/>
    <mergeCell ref="LOD58:LOJ58"/>
    <mergeCell ref="LOL58:LOR58"/>
    <mergeCell ref="LOT58:LOZ58"/>
    <mergeCell ref="LLJ58:LLP58"/>
    <mergeCell ref="LLR58:LLX58"/>
    <mergeCell ref="LLZ58:LMF58"/>
    <mergeCell ref="LMH58:LMN58"/>
    <mergeCell ref="LMP58:LMV58"/>
    <mergeCell ref="LMX58:LND58"/>
    <mergeCell ref="LJN58:LJT58"/>
    <mergeCell ref="LJV58:LKB58"/>
    <mergeCell ref="LKD58:LKJ58"/>
    <mergeCell ref="LKL58:LKR58"/>
    <mergeCell ref="LKT58:LKZ58"/>
    <mergeCell ref="LLB58:LLH58"/>
    <mergeCell ref="LHR58:LHX58"/>
    <mergeCell ref="LHZ58:LIF58"/>
    <mergeCell ref="LIH58:LIN58"/>
    <mergeCell ref="LIP58:LIV58"/>
    <mergeCell ref="LIX58:LJD58"/>
    <mergeCell ref="LJF58:LJL58"/>
    <mergeCell ref="LFV58:LGB58"/>
    <mergeCell ref="LGD58:LGJ58"/>
    <mergeCell ref="LGL58:LGR58"/>
    <mergeCell ref="LGT58:LGZ58"/>
    <mergeCell ref="LHB58:LHH58"/>
    <mergeCell ref="LHJ58:LHP58"/>
    <mergeCell ref="LDZ58:LEF58"/>
    <mergeCell ref="LEH58:LEN58"/>
    <mergeCell ref="LEP58:LEV58"/>
    <mergeCell ref="LEX58:LFD58"/>
    <mergeCell ref="LFF58:LFL58"/>
    <mergeCell ref="LFN58:LFT58"/>
    <mergeCell ref="LCD58:LCJ58"/>
    <mergeCell ref="LCL58:LCR58"/>
    <mergeCell ref="LCT58:LCZ58"/>
    <mergeCell ref="LDB58:LDH58"/>
    <mergeCell ref="LDJ58:LDP58"/>
    <mergeCell ref="LDR58:LDX58"/>
    <mergeCell ref="LAH58:LAN58"/>
    <mergeCell ref="LAP58:LAV58"/>
    <mergeCell ref="LAX58:LBD58"/>
    <mergeCell ref="LBF58:LBL58"/>
    <mergeCell ref="LBN58:LBT58"/>
    <mergeCell ref="LBV58:LCB58"/>
    <mergeCell ref="KYL58:KYR58"/>
    <mergeCell ref="KYT58:KYZ58"/>
    <mergeCell ref="KZB58:KZH58"/>
    <mergeCell ref="KZJ58:KZP58"/>
    <mergeCell ref="KZR58:KZX58"/>
    <mergeCell ref="KZZ58:LAF58"/>
    <mergeCell ref="KWP58:KWV58"/>
    <mergeCell ref="KWX58:KXD58"/>
    <mergeCell ref="KXF58:KXL58"/>
    <mergeCell ref="KXN58:KXT58"/>
    <mergeCell ref="KXV58:KYB58"/>
    <mergeCell ref="KYD58:KYJ58"/>
    <mergeCell ref="KUT58:KUZ58"/>
    <mergeCell ref="KVB58:KVH58"/>
    <mergeCell ref="KVJ58:KVP58"/>
    <mergeCell ref="KVR58:KVX58"/>
    <mergeCell ref="KVZ58:KWF58"/>
    <mergeCell ref="KWH58:KWN58"/>
    <mergeCell ref="KSX58:KTD58"/>
    <mergeCell ref="KTF58:KTL58"/>
    <mergeCell ref="KTN58:KTT58"/>
    <mergeCell ref="KTV58:KUB58"/>
    <mergeCell ref="KUD58:KUJ58"/>
    <mergeCell ref="KUL58:KUR58"/>
    <mergeCell ref="KRB58:KRH58"/>
    <mergeCell ref="KRJ58:KRP58"/>
    <mergeCell ref="KRR58:KRX58"/>
    <mergeCell ref="KRZ58:KSF58"/>
    <mergeCell ref="KSH58:KSN58"/>
    <mergeCell ref="KSP58:KSV58"/>
    <mergeCell ref="KPF58:KPL58"/>
    <mergeCell ref="KPN58:KPT58"/>
    <mergeCell ref="KPV58:KQB58"/>
    <mergeCell ref="KQD58:KQJ58"/>
    <mergeCell ref="KQL58:KQR58"/>
    <mergeCell ref="KQT58:KQZ58"/>
    <mergeCell ref="KNJ58:KNP58"/>
    <mergeCell ref="KNR58:KNX58"/>
    <mergeCell ref="KNZ58:KOF58"/>
    <mergeCell ref="KOH58:KON58"/>
    <mergeCell ref="KOP58:KOV58"/>
    <mergeCell ref="KOX58:KPD58"/>
    <mergeCell ref="KLN58:KLT58"/>
    <mergeCell ref="KLV58:KMB58"/>
    <mergeCell ref="KMD58:KMJ58"/>
    <mergeCell ref="KML58:KMR58"/>
    <mergeCell ref="KMT58:KMZ58"/>
    <mergeCell ref="KNB58:KNH58"/>
    <mergeCell ref="KJR58:KJX58"/>
    <mergeCell ref="KJZ58:KKF58"/>
    <mergeCell ref="KKH58:KKN58"/>
    <mergeCell ref="KKP58:KKV58"/>
    <mergeCell ref="KKX58:KLD58"/>
    <mergeCell ref="KLF58:KLL58"/>
    <mergeCell ref="KHV58:KIB58"/>
    <mergeCell ref="KID58:KIJ58"/>
    <mergeCell ref="KIL58:KIR58"/>
    <mergeCell ref="KIT58:KIZ58"/>
    <mergeCell ref="KJB58:KJH58"/>
    <mergeCell ref="KJJ58:KJP58"/>
    <mergeCell ref="KFZ58:KGF58"/>
    <mergeCell ref="KGH58:KGN58"/>
    <mergeCell ref="KGP58:KGV58"/>
    <mergeCell ref="KGX58:KHD58"/>
    <mergeCell ref="KHF58:KHL58"/>
    <mergeCell ref="KHN58:KHT58"/>
    <mergeCell ref="KED58:KEJ58"/>
    <mergeCell ref="KEL58:KER58"/>
    <mergeCell ref="KET58:KEZ58"/>
    <mergeCell ref="KFB58:KFH58"/>
    <mergeCell ref="KFJ58:KFP58"/>
    <mergeCell ref="KFR58:KFX58"/>
    <mergeCell ref="KCH58:KCN58"/>
    <mergeCell ref="KCP58:KCV58"/>
    <mergeCell ref="KCX58:KDD58"/>
    <mergeCell ref="KDF58:KDL58"/>
    <mergeCell ref="KDN58:KDT58"/>
    <mergeCell ref="KDV58:KEB58"/>
    <mergeCell ref="KAL58:KAR58"/>
    <mergeCell ref="KAT58:KAZ58"/>
    <mergeCell ref="KBB58:KBH58"/>
    <mergeCell ref="KBJ58:KBP58"/>
    <mergeCell ref="KBR58:KBX58"/>
    <mergeCell ref="KBZ58:KCF58"/>
    <mergeCell ref="JYP58:JYV58"/>
    <mergeCell ref="JYX58:JZD58"/>
    <mergeCell ref="JZF58:JZL58"/>
    <mergeCell ref="JZN58:JZT58"/>
    <mergeCell ref="JZV58:KAB58"/>
    <mergeCell ref="KAD58:KAJ58"/>
    <mergeCell ref="JWT58:JWZ58"/>
    <mergeCell ref="JXB58:JXH58"/>
    <mergeCell ref="JXJ58:JXP58"/>
    <mergeCell ref="JXR58:JXX58"/>
    <mergeCell ref="JXZ58:JYF58"/>
    <mergeCell ref="JYH58:JYN58"/>
    <mergeCell ref="JUX58:JVD58"/>
    <mergeCell ref="JVF58:JVL58"/>
    <mergeCell ref="JVN58:JVT58"/>
    <mergeCell ref="JVV58:JWB58"/>
    <mergeCell ref="JWD58:JWJ58"/>
    <mergeCell ref="JWL58:JWR58"/>
    <mergeCell ref="JTB58:JTH58"/>
    <mergeCell ref="JTJ58:JTP58"/>
    <mergeCell ref="JTR58:JTX58"/>
    <mergeCell ref="JTZ58:JUF58"/>
    <mergeCell ref="JUH58:JUN58"/>
    <mergeCell ref="JUP58:JUV58"/>
    <mergeCell ref="JRF58:JRL58"/>
    <mergeCell ref="JRN58:JRT58"/>
    <mergeCell ref="JRV58:JSB58"/>
    <mergeCell ref="JSD58:JSJ58"/>
    <mergeCell ref="JSL58:JSR58"/>
    <mergeCell ref="JST58:JSZ58"/>
    <mergeCell ref="JPJ58:JPP58"/>
    <mergeCell ref="JPR58:JPX58"/>
    <mergeCell ref="JPZ58:JQF58"/>
    <mergeCell ref="JQH58:JQN58"/>
    <mergeCell ref="JQP58:JQV58"/>
    <mergeCell ref="JQX58:JRD58"/>
    <mergeCell ref="JNN58:JNT58"/>
    <mergeCell ref="JNV58:JOB58"/>
    <mergeCell ref="JOD58:JOJ58"/>
    <mergeCell ref="JOL58:JOR58"/>
    <mergeCell ref="JOT58:JOZ58"/>
    <mergeCell ref="JPB58:JPH58"/>
    <mergeCell ref="JLR58:JLX58"/>
    <mergeCell ref="JLZ58:JMF58"/>
    <mergeCell ref="JMH58:JMN58"/>
    <mergeCell ref="JMP58:JMV58"/>
    <mergeCell ref="JMX58:JND58"/>
    <mergeCell ref="JNF58:JNL58"/>
    <mergeCell ref="JJV58:JKB58"/>
    <mergeCell ref="JKD58:JKJ58"/>
    <mergeCell ref="JKL58:JKR58"/>
    <mergeCell ref="JKT58:JKZ58"/>
    <mergeCell ref="JLB58:JLH58"/>
    <mergeCell ref="JLJ58:JLP58"/>
    <mergeCell ref="JHZ58:JIF58"/>
    <mergeCell ref="JIH58:JIN58"/>
    <mergeCell ref="JIP58:JIV58"/>
    <mergeCell ref="JIX58:JJD58"/>
    <mergeCell ref="JJF58:JJL58"/>
    <mergeCell ref="JJN58:JJT58"/>
    <mergeCell ref="JGD58:JGJ58"/>
    <mergeCell ref="JGL58:JGR58"/>
    <mergeCell ref="JGT58:JGZ58"/>
    <mergeCell ref="JHB58:JHH58"/>
    <mergeCell ref="JHJ58:JHP58"/>
    <mergeCell ref="JHR58:JHX58"/>
    <mergeCell ref="JEH58:JEN58"/>
    <mergeCell ref="JEP58:JEV58"/>
    <mergeCell ref="JEX58:JFD58"/>
    <mergeCell ref="JFF58:JFL58"/>
    <mergeCell ref="JFN58:JFT58"/>
    <mergeCell ref="JFV58:JGB58"/>
    <mergeCell ref="JCL58:JCR58"/>
    <mergeCell ref="JCT58:JCZ58"/>
    <mergeCell ref="JDB58:JDH58"/>
    <mergeCell ref="JDJ58:JDP58"/>
    <mergeCell ref="JDR58:JDX58"/>
    <mergeCell ref="JDZ58:JEF58"/>
    <mergeCell ref="JAP58:JAV58"/>
    <mergeCell ref="JAX58:JBD58"/>
    <mergeCell ref="JBF58:JBL58"/>
    <mergeCell ref="JBN58:JBT58"/>
    <mergeCell ref="JBV58:JCB58"/>
    <mergeCell ref="JCD58:JCJ58"/>
    <mergeCell ref="IYT58:IYZ58"/>
    <mergeCell ref="IZB58:IZH58"/>
    <mergeCell ref="IZJ58:IZP58"/>
    <mergeCell ref="IZR58:IZX58"/>
    <mergeCell ref="IZZ58:JAF58"/>
    <mergeCell ref="JAH58:JAN58"/>
    <mergeCell ref="IWX58:IXD58"/>
    <mergeCell ref="IXF58:IXL58"/>
    <mergeCell ref="IXN58:IXT58"/>
    <mergeCell ref="IXV58:IYB58"/>
    <mergeCell ref="IYD58:IYJ58"/>
    <mergeCell ref="IYL58:IYR58"/>
    <mergeCell ref="IVB58:IVH58"/>
    <mergeCell ref="IVJ58:IVP58"/>
    <mergeCell ref="IVR58:IVX58"/>
    <mergeCell ref="IVZ58:IWF58"/>
    <mergeCell ref="IWH58:IWN58"/>
    <mergeCell ref="IWP58:IWV58"/>
    <mergeCell ref="ITF58:ITL58"/>
    <mergeCell ref="ITN58:ITT58"/>
    <mergeCell ref="ITV58:IUB58"/>
    <mergeCell ref="IUD58:IUJ58"/>
    <mergeCell ref="IUL58:IUR58"/>
    <mergeCell ref="IUT58:IUZ58"/>
    <mergeCell ref="IRJ58:IRP58"/>
    <mergeCell ref="IRR58:IRX58"/>
    <mergeCell ref="IRZ58:ISF58"/>
    <mergeCell ref="ISH58:ISN58"/>
    <mergeCell ref="ISP58:ISV58"/>
    <mergeCell ref="ISX58:ITD58"/>
    <mergeCell ref="IPN58:IPT58"/>
    <mergeCell ref="IPV58:IQB58"/>
    <mergeCell ref="IQD58:IQJ58"/>
    <mergeCell ref="IQL58:IQR58"/>
    <mergeCell ref="IQT58:IQZ58"/>
    <mergeCell ref="IRB58:IRH58"/>
    <mergeCell ref="INR58:INX58"/>
    <mergeCell ref="INZ58:IOF58"/>
    <mergeCell ref="IOH58:ION58"/>
    <mergeCell ref="IOP58:IOV58"/>
    <mergeCell ref="IOX58:IPD58"/>
    <mergeCell ref="IPF58:IPL58"/>
    <mergeCell ref="ILV58:IMB58"/>
    <mergeCell ref="IMD58:IMJ58"/>
    <mergeCell ref="IML58:IMR58"/>
    <mergeCell ref="IMT58:IMZ58"/>
    <mergeCell ref="INB58:INH58"/>
    <mergeCell ref="INJ58:INP58"/>
    <mergeCell ref="IJZ58:IKF58"/>
    <mergeCell ref="IKH58:IKN58"/>
    <mergeCell ref="IKP58:IKV58"/>
    <mergeCell ref="IKX58:ILD58"/>
    <mergeCell ref="ILF58:ILL58"/>
    <mergeCell ref="ILN58:ILT58"/>
    <mergeCell ref="IID58:IIJ58"/>
    <mergeCell ref="IIL58:IIR58"/>
    <mergeCell ref="IIT58:IIZ58"/>
    <mergeCell ref="IJB58:IJH58"/>
    <mergeCell ref="IJJ58:IJP58"/>
    <mergeCell ref="IJR58:IJX58"/>
    <mergeCell ref="IGH58:IGN58"/>
    <mergeCell ref="IGP58:IGV58"/>
    <mergeCell ref="IGX58:IHD58"/>
    <mergeCell ref="IHF58:IHL58"/>
    <mergeCell ref="IHN58:IHT58"/>
    <mergeCell ref="IHV58:IIB58"/>
    <mergeCell ref="IEL58:IER58"/>
    <mergeCell ref="IET58:IEZ58"/>
    <mergeCell ref="IFB58:IFH58"/>
    <mergeCell ref="IFJ58:IFP58"/>
    <mergeCell ref="IFR58:IFX58"/>
    <mergeCell ref="IFZ58:IGF58"/>
    <mergeCell ref="ICP58:ICV58"/>
    <mergeCell ref="ICX58:IDD58"/>
    <mergeCell ref="IDF58:IDL58"/>
    <mergeCell ref="IDN58:IDT58"/>
    <mergeCell ref="IDV58:IEB58"/>
    <mergeCell ref="IED58:IEJ58"/>
    <mergeCell ref="IAT58:IAZ58"/>
    <mergeCell ref="IBB58:IBH58"/>
    <mergeCell ref="IBJ58:IBP58"/>
    <mergeCell ref="IBR58:IBX58"/>
    <mergeCell ref="IBZ58:ICF58"/>
    <mergeCell ref="ICH58:ICN58"/>
    <mergeCell ref="HYX58:HZD58"/>
    <mergeCell ref="HZF58:HZL58"/>
    <mergeCell ref="HZN58:HZT58"/>
    <mergeCell ref="HZV58:IAB58"/>
    <mergeCell ref="IAD58:IAJ58"/>
    <mergeCell ref="IAL58:IAR58"/>
    <mergeCell ref="HXB58:HXH58"/>
    <mergeCell ref="HXJ58:HXP58"/>
    <mergeCell ref="HXR58:HXX58"/>
    <mergeCell ref="HXZ58:HYF58"/>
    <mergeCell ref="HYH58:HYN58"/>
    <mergeCell ref="HYP58:HYV58"/>
    <mergeCell ref="HVF58:HVL58"/>
    <mergeCell ref="HVN58:HVT58"/>
    <mergeCell ref="HVV58:HWB58"/>
    <mergeCell ref="HWD58:HWJ58"/>
    <mergeCell ref="HWL58:HWR58"/>
    <mergeCell ref="HWT58:HWZ58"/>
    <mergeCell ref="HTJ58:HTP58"/>
    <mergeCell ref="HTR58:HTX58"/>
    <mergeCell ref="HTZ58:HUF58"/>
    <mergeCell ref="HUH58:HUN58"/>
    <mergeCell ref="HUP58:HUV58"/>
    <mergeCell ref="HUX58:HVD58"/>
    <mergeCell ref="HRN58:HRT58"/>
    <mergeCell ref="HRV58:HSB58"/>
    <mergeCell ref="HSD58:HSJ58"/>
    <mergeCell ref="HSL58:HSR58"/>
    <mergeCell ref="HST58:HSZ58"/>
    <mergeCell ref="HTB58:HTH58"/>
    <mergeCell ref="HPR58:HPX58"/>
    <mergeCell ref="HPZ58:HQF58"/>
    <mergeCell ref="HQH58:HQN58"/>
    <mergeCell ref="HQP58:HQV58"/>
    <mergeCell ref="HQX58:HRD58"/>
    <mergeCell ref="HRF58:HRL58"/>
    <mergeCell ref="HNV58:HOB58"/>
    <mergeCell ref="HOD58:HOJ58"/>
    <mergeCell ref="HOL58:HOR58"/>
    <mergeCell ref="HOT58:HOZ58"/>
    <mergeCell ref="HPB58:HPH58"/>
    <mergeCell ref="HPJ58:HPP58"/>
    <mergeCell ref="HLZ58:HMF58"/>
    <mergeCell ref="HMH58:HMN58"/>
    <mergeCell ref="HMP58:HMV58"/>
    <mergeCell ref="HMX58:HND58"/>
    <mergeCell ref="HNF58:HNL58"/>
    <mergeCell ref="HNN58:HNT58"/>
    <mergeCell ref="HKD58:HKJ58"/>
    <mergeCell ref="HKL58:HKR58"/>
    <mergeCell ref="HKT58:HKZ58"/>
    <mergeCell ref="HLB58:HLH58"/>
    <mergeCell ref="HLJ58:HLP58"/>
    <mergeCell ref="HLR58:HLX58"/>
    <mergeCell ref="HIH58:HIN58"/>
    <mergeCell ref="HIP58:HIV58"/>
    <mergeCell ref="HIX58:HJD58"/>
    <mergeCell ref="HJF58:HJL58"/>
    <mergeCell ref="HJN58:HJT58"/>
    <mergeCell ref="HJV58:HKB58"/>
    <mergeCell ref="HGL58:HGR58"/>
    <mergeCell ref="HGT58:HGZ58"/>
    <mergeCell ref="HHB58:HHH58"/>
    <mergeCell ref="HHJ58:HHP58"/>
    <mergeCell ref="HHR58:HHX58"/>
    <mergeCell ref="HHZ58:HIF58"/>
    <mergeCell ref="HEP58:HEV58"/>
    <mergeCell ref="HEX58:HFD58"/>
    <mergeCell ref="HFF58:HFL58"/>
    <mergeCell ref="HFN58:HFT58"/>
    <mergeCell ref="HFV58:HGB58"/>
    <mergeCell ref="HGD58:HGJ58"/>
    <mergeCell ref="HCT58:HCZ58"/>
    <mergeCell ref="HDB58:HDH58"/>
    <mergeCell ref="HDJ58:HDP58"/>
    <mergeCell ref="HDR58:HDX58"/>
    <mergeCell ref="HDZ58:HEF58"/>
    <mergeCell ref="HEH58:HEN58"/>
    <mergeCell ref="HAX58:HBD58"/>
    <mergeCell ref="HBF58:HBL58"/>
    <mergeCell ref="HBN58:HBT58"/>
    <mergeCell ref="HBV58:HCB58"/>
    <mergeCell ref="HCD58:HCJ58"/>
    <mergeCell ref="HCL58:HCR58"/>
    <mergeCell ref="GZB58:GZH58"/>
    <mergeCell ref="GZJ58:GZP58"/>
    <mergeCell ref="GZR58:GZX58"/>
    <mergeCell ref="GZZ58:HAF58"/>
    <mergeCell ref="HAH58:HAN58"/>
    <mergeCell ref="HAP58:HAV58"/>
    <mergeCell ref="GXF58:GXL58"/>
    <mergeCell ref="GXN58:GXT58"/>
    <mergeCell ref="GXV58:GYB58"/>
    <mergeCell ref="GYD58:GYJ58"/>
    <mergeCell ref="GYL58:GYR58"/>
    <mergeCell ref="GYT58:GYZ58"/>
    <mergeCell ref="GVJ58:GVP58"/>
    <mergeCell ref="GVR58:GVX58"/>
    <mergeCell ref="GVZ58:GWF58"/>
    <mergeCell ref="GWH58:GWN58"/>
    <mergeCell ref="GWP58:GWV58"/>
    <mergeCell ref="GWX58:GXD58"/>
    <mergeCell ref="GTN58:GTT58"/>
    <mergeCell ref="GTV58:GUB58"/>
    <mergeCell ref="GUD58:GUJ58"/>
    <mergeCell ref="GUL58:GUR58"/>
    <mergeCell ref="GUT58:GUZ58"/>
    <mergeCell ref="GVB58:GVH58"/>
    <mergeCell ref="GRR58:GRX58"/>
    <mergeCell ref="GRZ58:GSF58"/>
    <mergeCell ref="GSH58:GSN58"/>
    <mergeCell ref="GSP58:GSV58"/>
    <mergeCell ref="GSX58:GTD58"/>
    <mergeCell ref="GTF58:GTL58"/>
    <mergeCell ref="GPV58:GQB58"/>
    <mergeCell ref="GQD58:GQJ58"/>
    <mergeCell ref="GQL58:GQR58"/>
    <mergeCell ref="GQT58:GQZ58"/>
    <mergeCell ref="GRB58:GRH58"/>
    <mergeCell ref="GRJ58:GRP58"/>
    <mergeCell ref="GNZ58:GOF58"/>
    <mergeCell ref="GOH58:GON58"/>
    <mergeCell ref="GOP58:GOV58"/>
    <mergeCell ref="GOX58:GPD58"/>
    <mergeCell ref="GPF58:GPL58"/>
    <mergeCell ref="GPN58:GPT58"/>
    <mergeCell ref="GMD58:GMJ58"/>
    <mergeCell ref="GML58:GMR58"/>
    <mergeCell ref="GMT58:GMZ58"/>
    <mergeCell ref="GNB58:GNH58"/>
    <mergeCell ref="GNJ58:GNP58"/>
    <mergeCell ref="GNR58:GNX58"/>
    <mergeCell ref="GKH58:GKN58"/>
    <mergeCell ref="GKP58:GKV58"/>
    <mergeCell ref="GKX58:GLD58"/>
    <mergeCell ref="GLF58:GLL58"/>
    <mergeCell ref="GLN58:GLT58"/>
    <mergeCell ref="GLV58:GMB58"/>
    <mergeCell ref="GIL58:GIR58"/>
    <mergeCell ref="GIT58:GIZ58"/>
    <mergeCell ref="GJB58:GJH58"/>
    <mergeCell ref="GJJ58:GJP58"/>
    <mergeCell ref="GJR58:GJX58"/>
    <mergeCell ref="GJZ58:GKF58"/>
    <mergeCell ref="GGP58:GGV58"/>
    <mergeCell ref="GGX58:GHD58"/>
    <mergeCell ref="GHF58:GHL58"/>
    <mergeCell ref="GHN58:GHT58"/>
    <mergeCell ref="GHV58:GIB58"/>
    <mergeCell ref="GID58:GIJ58"/>
    <mergeCell ref="GET58:GEZ58"/>
    <mergeCell ref="GFB58:GFH58"/>
    <mergeCell ref="GFJ58:GFP58"/>
    <mergeCell ref="GFR58:GFX58"/>
    <mergeCell ref="GFZ58:GGF58"/>
    <mergeCell ref="GGH58:GGN58"/>
    <mergeCell ref="GCX58:GDD58"/>
    <mergeCell ref="GDF58:GDL58"/>
    <mergeCell ref="GDN58:GDT58"/>
    <mergeCell ref="GDV58:GEB58"/>
    <mergeCell ref="GED58:GEJ58"/>
    <mergeCell ref="GEL58:GER58"/>
    <mergeCell ref="GBB58:GBH58"/>
    <mergeCell ref="GBJ58:GBP58"/>
    <mergeCell ref="GBR58:GBX58"/>
    <mergeCell ref="GBZ58:GCF58"/>
    <mergeCell ref="GCH58:GCN58"/>
    <mergeCell ref="GCP58:GCV58"/>
    <mergeCell ref="FZF58:FZL58"/>
    <mergeCell ref="FZN58:FZT58"/>
    <mergeCell ref="FZV58:GAB58"/>
    <mergeCell ref="GAD58:GAJ58"/>
    <mergeCell ref="GAL58:GAR58"/>
    <mergeCell ref="GAT58:GAZ58"/>
    <mergeCell ref="FXJ58:FXP58"/>
    <mergeCell ref="FXR58:FXX58"/>
    <mergeCell ref="FXZ58:FYF58"/>
    <mergeCell ref="FYH58:FYN58"/>
    <mergeCell ref="FYP58:FYV58"/>
    <mergeCell ref="FYX58:FZD58"/>
    <mergeCell ref="FVN58:FVT58"/>
    <mergeCell ref="FVV58:FWB58"/>
    <mergeCell ref="FWD58:FWJ58"/>
    <mergeCell ref="FWL58:FWR58"/>
    <mergeCell ref="FWT58:FWZ58"/>
    <mergeCell ref="FXB58:FXH58"/>
    <mergeCell ref="FTR58:FTX58"/>
    <mergeCell ref="FTZ58:FUF58"/>
    <mergeCell ref="FUH58:FUN58"/>
    <mergeCell ref="FUP58:FUV58"/>
    <mergeCell ref="FUX58:FVD58"/>
    <mergeCell ref="FVF58:FVL58"/>
    <mergeCell ref="FRV58:FSB58"/>
    <mergeCell ref="FSD58:FSJ58"/>
    <mergeCell ref="FSL58:FSR58"/>
    <mergeCell ref="FST58:FSZ58"/>
    <mergeCell ref="FTB58:FTH58"/>
    <mergeCell ref="FTJ58:FTP58"/>
    <mergeCell ref="FPZ58:FQF58"/>
    <mergeCell ref="FQH58:FQN58"/>
    <mergeCell ref="FQP58:FQV58"/>
    <mergeCell ref="FQX58:FRD58"/>
    <mergeCell ref="FRF58:FRL58"/>
    <mergeCell ref="FRN58:FRT58"/>
    <mergeCell ref="FOD58:FOJ58"/>
    <mergeCell ref="FOL58:FOR58"/>
    <mergeCell ref="FOT58:FOZ58"/>
    <mergeCell ref="FPB58:FPH58"/>
    <mergeCell ref="FPJ58:FPP58"/>
    <mergeCell ref="FPR58:FPX58"/>
    <mergeCell ref="FMH58:FMN58"/>
    <mergeCell ref="FMP58:FMV58"/>
    <mergeCell ref="FMX58:FND58"/>
    <mergeCell ref="FNF58:FNL58"/>
    <mergeCell ref="FNN58:FNT58"/>
    <mergeCell ref="FNV58:FOB58"/>
    <mergeCell ref="FKL58:FKR58"/>
    <mergeCell ref="FKT58:FKZ58"/>
    <mergeCell ref="FLB58:FLH58"/>
    <mergeCell ref="FLJ58:FLP58"/>
    <mergeCell ref="FLR58:FLX58"/>
    <mergeCell ref="FLZ58:FMF58"/>
    <mergeCell ref="FIP58:FIV58"/>
    <mergeCell ref="FIX58:FJD58"/>
    <mergeCell ref="FJF58:FJL58"/>
    <mergeCell ref="FJN58:FJT58"/>
    <mergeCell ref="FJV58:FKB58"/>
    <mergeCell ref="FKD58:FKJ58"/>
    <mergeCell ref="FGT58:FGZ58"/>
    <mergeCell ref="FHB58:FHH58"/>
    <mergeCell ref="FHJ58:FHP58"/>
    <mergeCell ref="FHR58:FHX58"/>
    <mergeCell ref="FHZ58:FIF58"/>
    <mergeCell ref="FIH58:FIN58"/>
    <mergeCell ref="FEX58:FFD58"/>
    <mergeCell ref="FFF58:FFL58"/>
    <mergeCell ref="FFN58:FFT58"/>
    <mergeCell ref="FFV58:FGB58"/>
    <mergeCell ref="FGD58:FGJ58"/>
    <mergeCell ref="FGL58:FGR58"/>
    <mergeCell ref="FDB58:FDH58"/>
    <mergeCell ref="FDJ58:FDP58"/>
    <mergeCell ref="FDR58:FDX58"/>
    <mergeCell ref="FDZ58:FEF58"/>
    <mergeCell ref="FEH58:FEN58"/>
    <mergeCell ref="FEP58:FEV58"/>
    <mergeCell ref="FBF58:FBL58"/>
    <mergeCell ref="FBN58:FBT58"/>
    <mergeCell ref="FBV58:FCB58"/>
    <mergeCell ref="FCD58:FCJ58"/>
    <mergeCell ref="FCL58:FCR58"/>
    <mergeCell ref="FCT58:FCZ58"/>
    <mergeCell ref="EZJ58:EZP58"/>
    <mergeCell ref="EZR58:EZX58"/>
    <mergeCell ref="EZZ58:FAF58"/>
    <mergeCell ref="FAH58:FAN58"/>
    <mergeCell ref="FAP58:FAV58"/>
    <mergeCell ref="FAX58:FBD58"/>
    <mergeCell ref="EXN58:EXT58"/>
    <mergeCell ref="EXV58:EYB58"/>
    <mergeCell ref="EYD58:EYJ58"/>
    <mergeCell ref="EYL58:EYR58"/>
    <mergeCell ref="EYT58:EYZ58"/>
    <mergeCell ref="EZB58:EZH58"/>
    <mergeCell ref="EVR58:EVX58"/>
    <mergeCell ref="EVZ58:EWF58"/>
    <mergeCell ref="EWH58:EWN58"/>
    <mergeCell ref="EWP58:EWV58"/>
    <mergeCell ref="EWX58:EXD58"/>
    <mergeCell ref="EXF58:EXL58"/>
    <mergeCell ref="ETV58:EUB58"/>
    <mergeCell ref="EUD58:EUJ58"/>
    <mergeCell ref="EUL58:EUR58"/>
    <mergeCell ref="EUT58:EUZ58"/>
    <mergeCell ref="EVB58:EVH58"/>
    <mergeCell ref="EVJ58:EVP58"/>
    <mergeCell ref="ERZ58:ESF58"/>
    <mergeCell ref="ESH58:ESN58"/>
    <mergeCell ref="ESP58:ESV58"/>
    <mergeCell ref="ESX58:ETD58"/>
    <mergeCell ref="ETF58:ETL58"/>
    <mergeCell ref="ETN58:ETT58"/>
    <mergeCell ref="EQD58:EQJ58"/>
    <mergeCell ref="EQL58:EQR58"/>
    <mergeCell ref="EQT58:EQZ58"/>
    <mergeCell ref="ERB58:ERH58"/>
    <mergeCell ref="ERJ58:ERP58"/>
    <mergeCell ref="ERR58:ERX58"/>
    <mergeCell ref="EOH58:EON58"/>
    <mergeCell ref="EOP58:EOV58"/>
    <mergeCell ref="EOX58:EPD58"/>
    <mergeCell ref="EPF58:EPL58"/>
    <mergeCell ref="EPN58:EPT58"/>
    <mergeCell ref="EPV58:EQB58"/>
    <mergeCell ref="EML58:EMR58"/>
    <mergeCell ref="EMT58:EMZ58"/>
    <mergeCell ref="ENB58:ENH58"/>
    <mergeCell ref="ENJ58:ENP58"/>
    <mergeCell ref="ENR58:ENX58"/>
    <mergeCell ref="ENZ58:EOF58"/>
    <mergeCell ref="EKP58:EKV58"/>
    <mergeCell ref="EKX58:ELD58"/>
    <mergeCell ref="ELF58:ELL58"/>
    <mergeCell ref="ELN58:ELT58"/>
    <mergeCell ref="ELV58:EMB58"/>
    <mergeCell ref="EMD58:EMJ58"/>
    <mergeCell ref="EIT58:EIZ58"/>
    <mergeCell ref="EJB58:EJH58"/>
    <mergeCell ref="EJJ58:EJP58"/>
    <mergeCell ref="EJR58:EJX58"/>
    <mergeCell ref="EJZ58:EKF58"/>
    <mergeCell ref="EKH58:EKN58"/>
    <mergeCell ref="EGX58:EHD58"/>
    <mergeCell ref="EHF58:EHL58"/>
    <mergeCell ref="EHN58:EHT58"/>
    <mergeCell ref="EHV58:EIB58"/>
    <mergeCell ref="EID58:EIJ58"/>
    <mergeCell ref="EIL58:EIR58"/>
    <mergeCell ref="EFB58:EFH58"/>
    <mergeCell ref="EFJ58:EFP58"/>
    <mergeCell ref="EFR58:EFX58"/>
    <mergeCell ref="EFZ58:EGF58"/>
    <mergeCell ref="EGH58:EGN58"/>
    <mergeCell ref="EGP58:EGV58"/>
    <mergeCell ref="EDF58:EDL58"/>
    <mergeCell ref="EDN58:EDT58"/>
    <mergeCell ref="EDV58:EEB58"/>
    <mergeCell ref="EED58:EEJ58"/>
    <mergeCell ref="EEL58:EER58"/>
    <mergeCell ref="EET58:EEZ58"/>
    <mergeCell ref="EBJ58:EBP58"/>
    <mergeCell ref="EBR58:EBX58"/>
    <mergeCell ref="EBZ58:ECF58"/>
    <mergeCell ref="ECH58:ECN58"/>
    <mergeCell ref="ECP58:ECV58"/>
    <mergeCell ref="ECX58:EDD58"/>
    <mergeCell ref="DZN58:DZT58"/>
    <mergeCell ref="DZV58:EAB58"/>
    <mergeCell ref="EAD58:EAJ58"/>
    <mergeCell ref="EAL58:EAR58"/>
    <mergeCell ref="EAT58:EAZ58"/>
    <mergeCell ref="EBB58:EBH58"/>
    <mergeCell ref="DXR58:DXX58"/>
    <mergeCell ref="DXZ58:DYF58"/>
    <mergeCell ref="DYH58:DYN58"/>
    <mergeCell ref="DYP58:DYV58"/>
    <mergeCell ref="DYX58:DZD58"/>
    <mergeCell ref="DZF58:DZL58"/>
    <mergeCell ref="DVV58:DWB58"/>
    <mergeCell ref="DWD58:DWJ58"/>
    <mergeCell ref="DWL58:DWR58"/>
    <mergeCell ref="DWT58:DWZ58"/>
    <mergeCell ref="DXB58:DXH58"/>
    <mergeCell ref="DXJ58:DXP58"/>
    <mergeCell ref="DTZ58:DUF58"/>
    <mergeCell ref="DUH58:DUN58"/>
    <mergeCell ref="DUP58:DUV58"/>
    <mergeCell ref="DUX58:DVD58"/>
    <mergeCell ref="DVF58:DVL58"/>
    <mergeCell ref="DVN58:DVT58"/>
    <mergeCell ref="DSD58:DSJ58"/>
    <mergeCell ref="DSL58:DSR58"/>
    <mergeCell ref="DST58:DSZ58"/>
    <mergeCell ref="DTB58:DTH58"/>
    <mergeCell ref="DTJ58:DTP58"/>
    <mergeCell ref="DTR58:DTX58"/>
    <mergeCell ref="DQH58:DQN58"/>
    <mergeCell ref="DQP58:DQV58"/>
    <mergeCell ref="DQX58:DRD58"/>
    <mergeCell ref="DRF58:DRL58"/>
    <mergeCell ref="DRN58:DRT58"/>
    <mergeCell ref="DRV58:DSB58"/>
    <mergeCell ref="DOL58:DOR58"/>
    <mergeCell ref="DOT58:DOZ58"/>
    <mergeCell ref="DPB58:DPH58"/>
    <mergeCell ref="DPJ58:DPP58"/>
    <mergeCell ref="DPR58:DPX58"/>
    <mergeCell ref="DPZ58:DQF58"/>
    <mergeCell ref="DMP58:DMV58"/>
    <mergeCell ref="DMX58:DND58"/>
    <mergeCell ref="DNF58:DNL58"/>
    <mergeCell ref="DNN58:DNT58"/>
    <mergeCell ref="DNV58:DOB58"/>
    <mergeCell ref="DOD58:DOJ58"/>
    <mergeCell ref="DKT58:DKZ58"/>
    <mergeCell ref="DLB58:DLH58"/>
    <mergeCell ref="DLJ58:DLP58"/>
    <mergeCell ref="DLR58:DLX58"/>
    <mergeCell ref="DLZ58:DMF58"/>
    <mergeCell ref="DMH58:DMN58"/>
    <mergeCell ref="DIX58:DJD58"/>
    <mergeCell ref="DJF58:DJL58"/>
    <mergeCell ref="DJN58:DJT58"/>
    <mergeCell ref="DJV58:DKB58"/>
    <mergeCell ref="DKD58:DKJ58"/>
    <mergeCell ref="DKL58:DKR58"/>
    <mergeCell ref="DHB58:DHH58"/>
    <mergeCell ref="DHJ58:DHP58"/>
    <mergeCell ref="DHR58:DHX58"/>
    <mergeCell ref="DHZ58:DIF58"/>
    <mergeCell ref="DIH58:DIN58"/>
    <mergeCell ref="DIP58:DIV58"/>
    <mergeCell ref="DFF58:DFL58"/>
    <mergeCell ref="DFN58:DFT58"/>
    <mergeCell ref="DFV58:DGB58"/>
    <mergeCell ref="DGD58:DGJ58"/>
    <mergeCell ref="DGL58:DGR58"/>
    <mergeCell ref="DGT58:DGZ58"/>
    <mergeCell ref="DDJ58:DDP58"/>
    <mergeCell ref="DDR58:DDX58"/>
    <mergeCell ref="DDZ58:DEF58"/>
    <mergeCell ref="DEH58:DEN58"/>
    <mergeCell ref="DEP58:DEV58"/>
    <mergeCell ref="DEX58:DFD58"/>
    <mergeCell ref="DBN58:DBT58"/>
    <mergeCell ref="DBV58:DCB58"/>
    <mergeCell ref="DCD58:DCJ58"/>
    <mergeCell ref="DCL58:DCR58"/>
    <mergeCell ref="DCT58:DCZ58"/>
    <mergeCell ref="DDB58:DDH58"/>
    <mergeCell ref="CZR58:CZX58"/>
    <mergeCell ref="CZZ58:DAF58"/>
    <mergeCell ref="DAH58:DAN58"/>
    <mergeCell ref="DAP58:DAV58"/>
    <mergeCell ref="DAX58:DBD58"/>
    <mergeCell ref="DBF58:DBL58"/>
    <mergeCell ref="CXV58:CYB58"/>
    <mergeCell ref="CYD58:CYJ58"/>
    <mergeCell ref="CYL58:CYR58"/>
    <mergeCell ref="CYT58:CYZ58"/>
    <mergeCell ref="CZB58:CZH58"/>
    <mergeCell ref="CZJ58:CZP58"/>
    <mergeCell ref="CVZ58:CWF58"/>
    <mergeCell ref="CWH58:CWN58"/>
    <mergeCell ref="CWP58:CWV58"/>
    <mergeCell ref="CWX58:CXD58"/>
    <mergeCell ref="CXF58:CXL58"/>
    <mergeCell ref="CXN58:CXT58"/>
    <mergeCell ref="CUD58:CUJ58"/>
    <mergeCell ref="CUL58:CUR58"/>
    <mergeCell ref="CUT58:CUZ58"/>
    <mergeCell ref="CVB58:CVH58"/>
    <mergeCell ref="CVJ58:CVP58"/>
    <mergeCell ref="CVR58:CVX58"/>
    <mergeCell ref="CSH58:CSN58"/>
    <mergeCell ref="CSP58:CSV58"/>
    <mergeCell ref="CSX58:CTD58"/>
    <mergeCell ref="CTF58:CTL58"/>
    <mergeCell ref="CTN58:CTT58"/>
    <mergeCell ref="CTV58:CUB58"/>
    <mergeCell ref="CQL58:CQR58"/>
    <mergeCell ref="CQT58:CQZ58"/>
    <mergeCell ref="CRB58:CRH58"/>
    <mergeCell ref="CRJ58:CRP58"/>
    <mergeCell ref="CRR58:CRX58"/>
    <mergeCell ref="CRZ58:CSF58"/>
    <mergeCell ref="COP58:COV58"/>
    <mergeCell ref="COX58:CPD58"/>
    <mergeCell ref="CPF58:CPL58"/>
    <mergeCell ref="CPN58:CPT58"/>
    <mergeCell ref="CPV58:CQB58"/>
    <mergeCell ref="CQD58:CQJ58"/>
    <mergeCell ref="CMT58:CMZ58"/>
    <mergeCell ref="CNB58:CNH58"/>
    <mergeCell ref="CNJ58:CNP58"/>
    <mergeCell ref="CNR58:CNX58"/>
    <mergeCell ref="CNZ58:COF58"/>
    <mergeCell ref="COH58:CON58"/>
    <mergeCell ref="CKX58:CLD58"/>
    <mergeCell ref="CLF58:CLL58"/>
    <mergeCell ref="CLN58:CLT58"/>
    <mergeCell ref="CLV58:CMB58"/>
    <mergeCell ref="CMD58:CMJ58"/>
    <mergeCell ref="CML58:CMR58"/>
    <mergeCell ref="CJB58:CJH58"/>
    <mergeCell ref="CJJ58:CJP58"/>
    <mergeCell ref="CJR58:CJX58"/>
    <mergeCell ref="CJZ58:CKF58"/>
    <mergeCell ref="CKH58:CKN58"/>
    <mergeCell ref="CKP58:CKV58"/>
    <mergeCell ref="CHF58:CHL58"/>
    <mergeCell ref="CHN58:CHT58"/>
    <mergeCell ref="CHV58:CIB58"/>
    <mergeCell ref="CID58:CIJ58"/>
    <mergeCell ref="CIL58:CIR58"/>
    <mergeCell ref="CIT58:CIZ58"/>
    <mergeCell ref="CFJ58:CFP58"/>
    <mergeCell ref="CFR58:CFX58"/>
    <mergeCell ref="CFZ58:CGF58"/>
    <mergeCell ref="CGH58:CGN58"/>
    <mergeCell ref="CGP58:CGV58"/>
    <mergeCell ref="CGX58:CHD58"/>
    <mergeCell ref="CDN58:CDT58"/>
    <mergeCell ref="CDV58:CEB58"/>
    <mergeCell ref="CED58:CEJ58"/>
    <mergeCell ref="CEL58:CER58"/>
    <mergeCell ref="CET58:CEZ58"/>
    <mergeCell ref="CFB58:CFH58"/>
    <mergeCell ref="CBR58:CBX58"/>
    <mergeCell ref="CBZ58:CCF58"/>
    <mergeCell ref="CCH58:CCN58"/>
    <mergeCell ref="CCP58:CCV58"/>
    <mergeCell ref="CCX58:CDD58"/>
    <mergeCell ref="CDF58:CDL58"/>
    <mergeCell ref="BZV58:CAB58"/>
    <mergeCell ref="CAD58:CAJ58"/>
    <mergeCell ref="CAL58:CAR58"/>
    <mergeCell ref="CAT58:CAZ58"/>
    <mergeCell ref="CBB58:CBH58"/>
    <mergeCell ref="CBJ58:CBP58"/>
    <mergeCell ref="BXZ58:BYF58"/>
    <mergeCell ref="BYH58:BYN58"/>
    <mergeCell ref="BYP58:BYV58"/>
    <mergeCell ref="BYX58:BZD58"/>
    <mergeCell ref="BZF58:BZL58"/>
    <mergeCell ref="BZN58:BZT58"/>
    <mergeCell ref="BWD58:BWJ58"/>
    <mergeCell ref="BWL58:BWR58"/>
    <mergeCell ref="BWT58:BWZ58"/>
    <mergeCell ref="BXB58:BXH58"/>
    <mergeCell ref="BXJ58:BXP58"/>
    <mergeCell ref="BXR58:BXX58"/>
    <mergeCell ref="BUH58:BUN58"/>
    <mergeCell ref="BUP58:BUV58"/>
    <mergeCell ref="BUX58:BVD58"/>
    <mergeCell ref="BVF58:BVL58"/>
    <mergeCell ref="BVN58:BVT58"/>
    <mergeCell ref="BVV58:BWB58"/>
    <mergeCell ref="BSL58:BSR58"/>
    <mergeCell ref="BST58:BSZ58"/>
    <mergeCell ref="BTB58:BTH58"/>
    <mergeCell ref="BTJ58:BTP58"/>
    <mergeCell ref="BTR58:BTX58"/>
    <mergeCell ref="BTZ58:BUF58"/>
    <mergeCell ref="BQP58:BQV58"/>
    <mergeCell ref="BQX58:BRD58"/>
    <mergeCell ref="BRF58:BRL58"/>
    <mergeCell ref="BRN58:BRT58"/>
    <mergeCell ref="BRV58:BSB58"/>
    <mergeCell ref="BSD58:BSJ58"/>
    <mergeCell ref="BOT58:BOZ58"/>
    <mergeCell ref="BPB58:BPH58"/>
    <mergeCell ref="BPJ58:BPP58"/>
    <mergeCell ref="BPR58:BPX58"/>
    <mergeCell ref="BPZ58:BQF58"/>
    <mergeCell ref="BQH58:BQN58"/>
    <mergeCell ref="BMX58:BND58"/>
    <mergeCell ref="BNF58:BNL58"/>
    <mergeCell ref="BNN58:BNT58"/>
    <mergeCell ref="BNV58:BOB58"/>
    <mergeCell ref="BOD58:BOJ58"/>
    <mergeCell ref="BOL58:BOR58"/>
    <mergeCell ref="BLB58:BLH58"/>
    <mergeCell ref="BLJ58:BLP58"/>
    <mergeCell ref="BLR58:BLX58"/>
    <mergeCell ref="BLZ58:BMF58"/>
    <mergeCell ref="BMH58:BMN58"/>
    <mergeCell ref="BMP58:BMV58"/>
    <mergeCell ref="BJF58:BJL58"/>
    <mergeCell ref="BJN58:BJT58"/>
    <mergeCell ref="BJV58:BKB58"/>
    <mergeCell ref="BKD58:BKJ58"/>
    <mergeCell ref="BKL58:BKR58"/>
    <mergeCell ref="BKT58:BKZ58"/>
    <mergeCell ref="BHJ58:BHP58"/>
    <mergeCell ref="BHR58:BHX58"/>
    <mergeCell ref="BHZ58:BIF58"/>
    <mergeCell ref="BIH58:BIN58"/>
    <mergeCell ref="BIP58:BIV58"/>
    <mergeCell ref="BIX58:BJD58"/>
    <mergeCell ref="BFN58:BFT58"/>
    <mergeCell ref="BFV58:BGB58"/>
    <mergeCell ref="BGD58:BGJ58"/>
    <mergeCell ref="BGL58:BGR58"/>
    <mergeCell ref="BGT58:BGZ58"/>
    <mergeCell ref="BHB58:BHH58"/>
    <mergeCell ref="BDR58:BDX58"/>
    <mergeCell ref="BDZ58:BEF58"/>
    <mergeCell ref="BEH58:BEN58"/>
    <mergeCell ref="BEP58:BEV58"/>
    <mergeCell ref="BEX58:BFD58"/>
    <mergeCell ref="BFF58:BFL58"/>
    <mergeCell ref="BBV58:BCB58"/>
    <mergeCell ref="BCD58:BCJ58"/>
    <mergeCell ref="BCL58:BCR58"/>
    <mergeCell ref="BCT58:BCZ58"/>
    <mergeCell ref="BDB58:BDH58"/>
    <mergeCell ref="BDJ58:BDP58"/>
    <mergeCell ref="AZZ58:BAF58"/>
    <mergeCell ref="BAH58:BAN58"/>
    <mergeCell ref="BAP58:BAV58"/>
    <mergeCell ref="BAX58:BBD58"/>
    <mergeCell ref="BBF58:BBL58"/>
    <mergeCell ref="BBN58:BBT58"/>
    <mergeCell ref="AYD58:AYJ58"/>
    <mergeCell ref="AYL58:AYR58"/>
    <mergeCell ref="AYT58:AYZ58"/>
    <mergeCell ref="AZB58:AZH58"/>
    <mergeCell ref="AZJ58:AZP58"/>
    <mergeCell ref="AZR58:AZX58"/>
    <mergeCell ref="AWH58:AWN58"/>
    <mergeCell ref="AWP58:AWV58"/>
    <mergeCell ref="AWX58:AXD58"/>
    <mergeCell ref="AXF58:AXL58"/>
    <mergeCell ref="AXN58:AXT58"/>
    <mergeCell ref="AXV58:AYB58"/>
    <mergeCell ref="AUL58:AUR58"/>
    <mergeCell ref="AUT58:AUZ58"/>
    <mergeCell ref="AVB58:AVH58"/>
    <mergeCell ref="AVJ58:AVP58"/>
    <mergeCell ref="AVR58:AVX58"/>
    <mergeCell ref="AVZ58:AWF58"/>
    <mergeCell ref="ASP58:ASV58"/>
    <mergeCell ref="ASX58:ATD58"/>
    <mergeCell ref="ATF58:ATL58"/>
    <mergeCell ref="ATN58:ATT58"/>
    <mergeCell ref="ATV58:AUB58"/>
    <mergeCell ref="AUD58:AUJ58"/>
    <mergeCell ref="AQT58:AQZ58"/>
    <mergeCell ref="ARB58:ARH58"/>
    <mergeCell ref="ARJ58:ARP58"/>
    <mergeCell ref="ARR58:ARX58"/>
    <mergeCell ref="ARZ58:ASF58"/>
    <mergeCell ref="ASH58:ASN58"/>
    <mergeCell ref="AOX58:APD58"/>
    <mergeCell ref="APF58:APL58"/>
    <mergeCell ref="APN58:APT58"/>
    <mergeCell ref="APV58:AQB58"/>
    <mergeCell ref="AQD58:AQJ58"/>
    <mergeCell ref="AQL58:AQR58"/>
    <mergeCell ref="ANB58:ANH58"/>
    <mergeCell ref="ANJ58:ANP58"/>
    <mergeCell ref="ANR58:ANX58"/>
    <mergeCell ref="ANZ58:AOF58"/>
    <mergeCell ref="AOH58:AON58"/>
    <mergeCell ref="AOP58:AOV58"/>
    <mergeCell ref="ALF58:ALL58"/>
    <mergeCell ref="ALN58:ALT58"/>
    <mergeCell ref="ALV58:AMB58"/>
    <mergeCell ref="AMD58:AMJ58"/>
    <mergeCell ref="AML58:AMR58"/>
    <mergeCell ref="AMT58:AMZ58"/>
    <mergeCell ref="AJJ58:AJP58"/>
    <mergeCell ref="AJR58:AJX58"/>
    <mergeCell ref="AJZ58:AKF58"/>
    <mergeCell ref="AKH58:AKN58"/>
    <mergeCell ref="AKP58:AKV58"/>
    <mergeCell ref="AKX58:ALD58"/>
    <mergeCell ref="AHN58:AHT58"/>
    <mergeCell ref="AHV58:AIB58"/>
    <mergeCell ref="AID58:AIJ58"/>
    <mergeCell ref="AIL58:AIR58"/>
    <mergeCell ref="AIT58:AIZ58"/>
    <mergeCell ref="AJB58:AJH58"/>
    <mergeCell ref="AFR58:AFX58"/>
    <mergeCell ref="AFZ58:AGF58"/>
    <mergeCell ref="AGH58:AGN58"/>
    <mergeCell ref="AGP58:AGV58"/>
    <mergeCell ref="AGX58:AHD58"/>
    <mergeCell ref="AHF58:AHL58"/>
    <mergeCell ref="ADV58:AEB58"/>
    <mergeCell ref="AED58:AEJ58"/>
    <mergeCell ref="AEL58:AER58"/>
    <mergeCell ref="AET58:AEZ58"/>
    <mergeCell ref="AFB58:AFH58"/>
    <mergeCell ref="AFJ58:AFP58"/>
    <mergeCell ref="ABZ58:ACF58"/>
    <mergeCell ref="ACH58:ACN58"/>
    <mergeCell ref="ACP58:ACV58"/>
    <mergeCell ref="ACX58:ADD58"/>
    <mergeCell ref="ADF58:ADL58"/>
    <mergeCell ref="ADN58:ADT58"/>
    <mergeCell ref="AAD58:AAJ58"/>
    <mergeCell ref="AAL58:AAR58"/>
    <mergeCell ref="AAT58:AAZ58"/>
    <mergeCell ref="ABB58:ABH58"/>
    <mergeCell ref="ABJ58:ABP58"/>
    <mergeCell ref="ABR58:ABX58"/>
    <mergeCell ref="YH58:YN58"/>
    <mergeCell ref="YP58:YV58"/>
    <mergeCell ref="YX58:ZD58"/>
    <mergeCell ref="ZF58:ZL58"/>
    <mergeCell ref="ZN58:ZT58"/>
    <mergeCell ref="ZV58:AAB58"/>
    <mergeCell ref="WL58:WR58"/>
    <mergeCell ref="WT58:WZ58"/>
    <mergeCell ref="XB58:XH58"/>
    <mergeCell ref="XJ58:XP58"/>
    <mergeCell ref="XR58:XX58"/>
    <mergeCell ref="XZ58:YF58"/>
    <mergeCell ref="UP58:UV58"/>
    <mergeCell ref="UX58:VD58"/>
    <mergeCell ref="VF58:VL58"/>
    <mergeCell ref="VN58:VT58"/>
    <mergeCell ref="VV58:WB58"/>
    <mergeCell ref="WD58:WJ58"/>
    <mergeCell ref="ST58:SZ58"/>
    <mergeCell ref="TB58:TH58"/>
    <mergeCell ref="TJ58:TP58"/>
    <mergeCell ref="TR58:TX58"/>
    <mergeCell ref="TZ58:UF58"/>
    <mergeCell ref="UH58:UN58"/>
    <mergeCell ref="QX58:RD58"/>
    <mergeCell ref="RF58:RL58"/>
    <mergeCell ref="RN58:RT58"/>
    <mergeCell ref="RV58:SB58"/>
    <mergeCell ref="SD58:SJ58"/>
    <mergeCell ref="SL58:SR58"/>
    <mergeCell ref="PB58:PH58"/>
    <mergeCell ref="PJ58:PP58"/>
    <mergeCell ref="PR58:PX58"/>
    <mergeCell ref="PZ58:QF58"/>
    <mergeCell ref="QH58:QN58"/>
    <mergeCell ref="QP58:QV58"/>
    <mergeCell ref="NF58:NL58"/>
    <mergeCell ref="NN58:NT58"/>
    <mergeCell ref="NV58:OB58"/>
    <mergeCell ref="OD58:OJ58"/>
    <mergeCell ref="OL58:OR58"/>
    <mergeCell ref="OT58:OZ58"/>
    <mergeCell ref="LJ58:LP58"/>
    <mergeCell ref="LR58:LX58"/>
    <mergeCell ref="LZ58:MF58"/>
    <mergeCell ref="MH58:MN58"/>
    <mergeCell ref="MP58:MV58"/>
    <mergeCell ref="MX58:ND58"/>
    <mergeCell ref="JN58:JT58"/>
    <mergeCell ref="JV58:KB58"/>
    <mergeCell ref="KD58:KJ58"/>
    <mergeCell ref="KL58:KR58"/>
    <mergeCell ref="KT58:KZ58"/>
    <mergeCell ref="LB58:LH58"/>
    <mergeCell ref="HR58:HX58"/>
    <mergeCell ref="HZ58:IF58"/>
    <mergeCell ref="IH58:IN58"/>
    <mergeCell ref="IP58:IV58"/>
    <mergeCell ref="IX58:JD58"/>
    <mergeCell ref="JF58:JL58"/>
    <mergeCell ref="FV58:GB58"/>
    <mergeCell ref="GD58:GJ58"/>
    <mergeCell ref="GL58:GR58"/>
    <mergeCell ref="GT58:GZ58"/>
    <mergeCell ref="HB58:HH58"/>
    <mergeCell ref="HJ58:HP58"/>
    <mergeCell ref="A57:O57"/>
    <mergeCell ref="B58:H58"/>
    <mergeCell ref="J58:P58"/>
    <mergeCell ref="R58:X58"/>
    <mergeCell ref="Z58:AF58"/>
    <mergeCell ref="DZ58:EF58"/>
    <mergeCell ref="EH58:EN58"/>
    <mergeCell ref="EP58:EV58"/>
    <mergeCell ref="EX58:FD58"/>
    <mergeCell ref="FF58:FL58"/>
    <mergeCell ref="FN58:FT58"/>
    <mergeCell ref="CD58:CJ58"/>
    <mergeCell ref="CL58:CR58"/>
    <mergeCell ref="CT58:CZ58"/>
    <mergeCell ref="DB58:DH58"/>
    <mergeCell ref="DJ58:DP58"/>
    <mergeCell ref="DR58:DX58"/>
    <mergeCell ref="AH58:AN58"/>
    <mergeCell ref="AP58:AV58"/>
    <mergeCell ref="AX58:BD58"/>
    <mergeCell ref="BF58:BL58"/>
    <mergeCell ref="BN58:BT58"/>
    <mergeCell ref="BV58:CB58"/>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BASE!AD3</f>
        <v>Q17</v>
      </c>
    </row>
    <row r="4" spans="1:2" x14ac:dyDescent="0.2">
      <c r="A4" s="21">
        <f>BASE!A4</f>
        <v>1</v>
      </c>
      <c r="B4" s="21">
        <f>BASE!AD4</f>
        <v>1</v>
      </c>
    </row>
    <row r="5" spans="1:2" x14ac:dyDescent="0.2">
      <c r="A5" s="21">
        <f>BASE!A5</f>
        <v>2</v>
      </c>
      <c r="B5" s="21">
        <f>BASE!AD5</f>
        <v>1</v>
      </c>
    </row>
    <row r="6" spans="1:2" x14ac:dyDescent="0.2">
      <c r="A6" s="21">
        <f>BASE!A6</f>
        <v>3</v>
      </c>
      <c r="B6" s="21">
        <f>BASE!AD6</f>
        <v>1</v>
      </c>
    </row>
    <row r="7" spans="1:2" x14ac:dyDescent="0.2">
      <c r="A7" s="21">
        <f>BASE!A7</f>
        <v>4</v>
      </c>
      <c r="B7" s="21">
        <f>BASE!AD7</f>
        <v>1</v>
      </c>
    </row>
    <row r="8" spans="1:2" x14ac:dyDescent="0.2">
      <c r="A8" s="21">
        <f>BASE!A8</f>
        <v>5</v>
      </c>
      <c r="B8" s="21">
        <f>BASE!AD8</f>
        <v>1</v>
      </c>
    </row>
    <row r="9" spans="1:2" x14ac:dyDescent="0.2">
      <c r="A9" s="21">
        <f>BASE!A9</f>
        <v>6</v>
      </c>
      <c r="B9" s="21">
        <f>BASE!AD9</f>
        <v>1</v>
      </c>
    </row>
    <row r="10" spans="1:2" x14ac:dyDescent="0.2">
      <c r="A10" s="21">
        <f>BASE!A10</f>
        <v>7</v>
      </c>
      <c r="B10" s="21">
        <f>BASE!AD10</f>
        <v>1</v>
      </c>
    </row>
    <row r="11" spans="1:2" x14ac:dyDescent="0.2">
      <c r="A11" s="21">
        <f>BASE!A11</f>
        <v>8</v>
      </c>
      <c r="B11" s="21">
        <f>BASE!AD11</f>
        <v>1</v>
      </c>
    </row>
    <row r="12" spans="1:2" x14ac:dyDescent="0.2">
      <c r="A12" s="21">
        <f>BASE!A12</f>
        <v>9</v>
      </c>
      <c r="B12" s="21">
        <f>BASE!AD12</f>
        <v>1</v>
      </c>
    </row>
    <row r="13" spans="1:2" x14ac:dyDescent="0.2">
      <c r="A13" s="21">
        <f>BASE!A13</f>
        <v>10</v>
      </c>
      <c r="B13" s="21">
        <f>BASE!AD13</f>
        <v>1</v>
      </c>
    </row>
    <row r="14" spans="1:2" x14ac:dyDescent="0.2">
      <c r="A14" s="21">
        <f>BASE!A14</f>
        <v>11</v>
      </c>
      <c r="B14" s="21">
        <f>BASE!AD14</f>
        <v>1</v>
      </c>
    </row>
    <row r="15" spans="1:2" x14ac:dyDescent="0.2">
      <c r="A15" s="21">
        <f>BASE!A15</f>
        <v>12</v>
      </c>
      <c r="B15" s="21">
        <f>BASE!AD15</f>
        <v>1</v>
      </c>
    </row>
    <row r="16" spans="1:2" x14ac:dyDescent="0.2">
      <c r="A16" s="21">
        <f>BASE!A16</f>
        <v>13</v>
      </c>
      <c r="B16" s="21">
        <f>BASE!AD16</f>
        <v>1</v>
      </c>
    </row>
    <row r="17" spans="1:2" x14ac:dyDescent="0.2">
      <c r="A17" s="21">
        <f>BASE!A17</f>
        <v>14</v>
      </c>
      <c r="B17" s="21">
        <f>BASE!AD17</f>
        <v>1</v>
      </c>
    </row>
    <row r="18" spans="1:2" x14ac:dyDescent="0.2">
      <c r="A18" s="21">
        <f>BASE!A18</f>
        <v>15</v>
      </c>
      <c r="B18" s="21">
        <f>BASE!AD18</f>
        <v>1</v>
      </c>
    </row>
    <row r="19" spans="1:2" x14ac:dyDescent="0.2">
      <c r="A19" s="21">
        <f>BASE!A19</f>
        <v>16</v>
      </c>
      <c r="B19" s="21">
        <f>BASE!AD19</f>
        <v>1</v>
      </c>
    </row>
    <row r="20" spans="1:2" x14ac:dyDescent="0.2">
      <c r="A20" s="21">
        <f>BASE!A20</f>
        <v>17</v>
      </c>
      <c r="B20" s="21">
        <f>BASE!AD20</f>
        <v>0</v>
      </c>
    </row>
    <row r="21" spans="1:2" x14ac:dyDescent="0.2">
      <c r="A21" s="21">
        <f>BASE!A21</f>
        <v>18</v>
      </c>
      <c r="B21" s="21">
        <f>BASE!AD21</f>
        <v>1</v>
      </c>
    </row>
    <row r="22" spans="1:2" x14ac:dyDescent="0.2">
      <c r="A22" s="21">
        <f>BASE!A22</f>
        <v>19</v>
      </c>
      <c r="B22" s="21" t="str">
        <f>BASE!AD22</f>
        <v>--</v>
      </c>
    </row>
    <row r="23" spans="1:2" x14ac:dyDescent="0.2">
      <c r="A23" s="21">
        <f>BASE!A23</f>
        <v>20</v>
      </c>
      <c r="B23" s="21">
        <f>BASE!AD23</f>
        <v>1</v>
      </c>
    </row>
    <row r="24" spans="1:2" x14ac:dyDescent="0.2">
      <c r="A24" s="21">
        <f>BASE!A24</f>
        <v>21</v>
      </c>
      <c r="B24" s="21">
        <f>BASE!AD24</f>
        <v>1</v>
      </c>
    </row>
    <row r="25" spans="1:2" x14ac:dyDescent="0.2">
      <c r="A25" s="21">
        <f>BASE!A25</f>
        <v>22</v>
      </c>
      <c r="B25" s="21">
        <f>BASE!AD25</f>
        <v>1</v>
      </c>
    </row>
    <row r="26" spans="1:2" x14ac:dyDescent="0.2">
      <c r="A26" s="21">
        <f>BASE!A26</f>
        <v>23</v>
      </c>
      <c r="B26" s="21">
        <f>BASE!AD26</f>
        <v>1</v>
      </c>
    </row>
    <row r="27" spans="1:2" x14ac:dyDescent="0.2">
      <c r="A27" s="21">
        <f>BASE!A27</f>
        <v>24</v>
      </c>
      <c r="B27" s="21">
        <f>BASE!AD27</f>
        <v>0</v>
      </c>
    </row>
    <row r="28" spans="1:2" x14ac:dyDescent="0.2">
      <c r="A28" s="21">
        <f>BASE!A28</f>
        <v>25</v>
      </c>
      <c r="B28" s="21">
        <f>BASE!AD28</f>
        <v>0</v>
      </c>
    </row>
    <row r="29" spans="1:2" x14ac:dyDescent="0.2">
      <c r="A29" s="21">
        <f>BASE!A29</f>
        <v>26</v>
      </c>
      <c r="B29" s="21">
        <f>BASE!AD29</f>
        <v>0</v>
      </c>
    </row>
    <row r="30" spans="1:2" x14ac:dyDescent="0.2">
      <c r="A30" s="21">
        <f>BASE!A30</f>
        <v>27</v>
      </c>
      <c r="B30" s="21">
        <f>BASE!AD30</f>
        <v>0</v>
      </c>
    </row>
    <row r="31" spans="1:2" x14ac:dyDescent="0.2">
      <c r="A31" s="21">
        <f>BASE!A31</f>
        <v>28</v>
      </c>
      <c r="B31" s="21">
        <f>BASE!AD31</f>
        <v>1</v>
      </c>
    </row>
    <row r="32" spans="1:2" x14ac:dyDescent="0.2">
      <c r="A32" s="21">
        <f>BASE!A32</f>
        <v>29</v>
      </c>
      <c r="B32" s="21" t="str">
        <f>BASE!AD32</f>
        <v>--</v>
      </c>
    </row>
    <row r="33" spans="1:6" x14ac:dyDescent="0.2">
      <c r="A33" s="21">
        <f>BASE!A33</f>
        <v>30</v>
      </c>
      <c r="B33" s="21">
        <f>BASE!AD33</f>
        <v>1</v>
      </c>
    </row>
    <row r="34" spans="1:6" x14ac:dyDescent="0.2">
      <c r="A34" s="21">
        <f>BASE!A34</f>
        <v>31</v>
      </c>
      <c r="B34" s="21">
        <f>BASE!AD34</f>
        <v>1</v>
      </c>
    </row>
    <row r="35" spans="1:6" x14ac:dyDescent="0.2">
      <c r="A35" s="21">
        <f>BASE!A35</f>
        <v>32</v>
      </c>
      <c r="B35" s="21">
        <f>BASE!AD35</f>
        <v>1</v>
      </c>
    </row>
    <row r="36" spans="1:6" x14ac:dyDescent="0.2">
      <c r="A36" s="21">
        <f>BASE!A36</f>
        <v>33</v>
      </c>
      <c r="B36" s="21">
        <f>BASE!AD36</f>
        <v>1</v>
      </c>
    </row>
    <row r="37" spans="1:6" x14ac:dyDescent="0.2">
      <c r="A37" s="21">
        <f>BASE!A37</f>
        <v>34</v>
      </c>
      <c r="B37" s="21">
        <f>BASE!AD37</f>
        <v>1</v>
      </c>
    </row>
    <row r="38" spans="1:6" x14ac:dyDescent="0.2">
      <c r="A38" s="21">
        <f>BASE!A38</f>
        <v>35</v>
      </c>
      <c r="B38" s="21">
        <f>BASE!AD38</f>
        <v>1</v>
      </c>
    </row>
    <row r="39" spans="1:6" x14ac:dyDescent="0.2">
      <c r="A39" s="21">
        <f>BASE!A39</f>
        <v>36</v>
      </c>
      <c r="B39" s="21">
        <f>BASE!AD39</f>
        <v>1</v>
      </c>
    </row>
    <row r="40" spans="1:6" x14ac:dyDescent="0.2">
      <c r="A40" s="21">
        <f>BASE!A40</f>
        <v>37</v>
      </c>
      <c r="B40" s="21">
        <f>BASE!AD40</f>
        <v>1</v>
      </c>
    </row>
    <row r="41" spans="1:6" x14ac:dyDescent="0.2">
      <c r="A41" s="21">
        <f>BASE!A41</f>
        <v>38</v>
      </c>
      <c r="B41" s="21" t="str">
        <f>BASE!AD41</f>
        <v>--</v>
      </c>
    </row>
    <row r="42" spans="1:6" x14ac:dyDescent="0.2">
      <c r="A42" s="21">
        <f>BASE!A42</f>
        <v>39</v>
      </c>
      <c r="B42" s="21">
        <f>BASE!AD42</f>
        <v>1</v>
      </c>
    </row>
    <row r="43" spans="1:6" x14ac:dyDescent="0.2">
      <c r="A43" s="21">
        <f>BASE!A43</f>
        <v>40</v>
      </c>
      <c r="B43" s="21">
        <f>BASE!AD43</f>
        <v>1</v>
      </c>
    </row>
    <row r="44" spans="1:6" x14ac:dyDescent="0.2">
      <c r="A44" s="21">
        <f>BASE!A44</f>
        <v>41</v>
      </c>
      <c r="B44" s="21">
        <f>BASE!AD44</f>
        <v>1</v>
      </c>
    </row>
    <row r="45" spans="1:6" x14ac:dyDescent="0.2">
      <c r="A45" s="21">
        <f>BASE!A45</f>
        <v>42</v>
      </c>
      <c r="B45" s="21">
        <f>BASE!AD45</f>
        <v>1</v>
      </c>
    </row>
    <row r="46" spans="1:6" x14ac:dyDescent="0.2">
      <c r="A46" s="21">
        <f>BASE!A46</f>
        <v>43</v>
      </c>
      <c r="B46" s="21">
        <f>BASE!AD46</f>
        <v>1</v>
      </c>
    </row>
    <row r="47" spans="1:6" x14ac:dyDescent="0.2">
      <c r="A47" s="21">
        <f>BASE!A47</f>
        <v>44</v>
      </c>
      <c r="B47" s="38" t="str">
        <f>BASE!AD47</f>
        <v>--</v>
      </c>
      <c r="C47" s="38"/>
      <c r="D47" s="38" t="s">
        <v>231</v>
      </c>
      <c r="E47" s="38"/>
      <c r="F47" s="38"/>
    </row>
    <row r="48" spans="1:6" ht="15.75" x14ac:dyDescent="0.2">
      <c r="B48" s="7">
        <f>COUNTIF(B4:B47, "1")</f>
        <v>35</v>
      </c>
      <c r="C48" s="38" t="s">
        <v>284</v>
      </c>
      <c r="D48" s="28">
        <f>B48/44</f>
        <v>0.79545454545454541</v>
      </c>
      <c r="E48" s="38"/>
      <c r="F48" s="29"/>
    </row>
    <row r="49" spans="1:18" ht="15.75" x14ac:dyDescent="0.2">
      <c r="B49" s="7">
        <f>COUNTIF(B4:B47, "0")</f>
        <v>5</v>
      </c>
      <c r="C49" s="38" t="s">
        <v>285</v>
      </c>
      <c r="D49" s="28">
        <f>B49/44</f>
        <v>0.11363636363636363</v>
      </c>
      <c r="E49" s="38"/>
      <c r="F49" s="29"/>
    </row>
    <row r="50" spans="1:18" ht="15.75" x14ac:dyDescent="0.2">
      <c r="B50" s="7">
        <f>COUNTIF(B4:B47, "--")</f>
        <v>4</v>
      </c>
      <c r="C50" s="38" t="s">
        <v>230</v>
      </c>
      <c r="D50" s="28">
        <f>B50/44</f>
        <v>9.0909090909090912E-2</v>
      </c>
      <c r="E50" s="38"/>
      <c r="F50" s="38"/>
    </row>
    <row r="51" spans="1:18" ht="15.75" x14ac:dyDescent="0.2">
      <c r="B51" s="7"/>
      <c r="C51" s="38"/>
      <c r="D51" s="28"/>
      <c r="E51" s="38"/>
      <c r="F51" s="38"/>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103</v>
      </c>
      <c r="B58" s="53" t="s">
        <v>104</v>
      </c>
      <c r="C58" s="51"/>
      <c r="D58" s="51"/>
      <c r="E58" s="51"/>
      <c r="F58" s="51"/>
      <c r="G58" s="51"/>
      <c r="H58" s="51"/>
      <c r="I58" s="51"/>
      <c r="J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BASE!AD48</f>
        <v>Should TGICA contribute to building capacity, notably to developing country authors in the use of data and scenarios for climate-related research in cooperation with organizations and activities that have training as their core mandate? Which teaching/instructional role do you see for TGICA and how should TGICA contribute to capacity building (if any, please assign priorities for each you mention)? Are there alternatives?</v>
      </c>
    </row>
  </sheetData>
  <sheetProtection password="D373" sheet="1" objects="1" scenarios="1"/>
  <mergeCells count="5">
    <mergeCell ref="A59:J59"/>
    <mergeCell ref="A60:R60"/>
    <mergeCell ref="A61:H61"/>
    <mergeCell ref="A57:O57"/>
    <mergeCell ref="B58:J58"/>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BASE!AE3</f>
        <v>Q18</v>
      </c>
    </row>
    <row r="4" spans="1:2" x14ac:dyDescent="0.2">
      <c r="A4" s="21">
        <f>BASE!A4</f>
        <v>1</v>
      </c>
      <c r="B4" s="21" t="str">
        <f>BASE!AE4</f>
        <v>--</v>
      </c>
    </row>
    <row r="5" spans="1:2" x14ac:dyDescent="0.2">
      <c r="A5" s="21">
        <f>BASE!A5</f>
        <v>2</v>
      </c>
      <c r="B5" s="21">
        <f>BASE!AE5</f>
        <v>2</v>
      </c>
    </row>
    <row r="6" spans="1:2" x14ac:dyDescent="0.2">
      <c r="A6" s="21">
        <f>BASE!A6</f>
        <v>3</v>
      </c>
      <c r="B6" s="21">
        <f>BASE!AE6</f>
        <v>2</v>
      </c>
    </row>
    <row r="7" spans="1:2" x14ac:dyDescent="0.2">
      <c r="A7" s="21">
        <f>BASE!A7</f>
        <v>4</v>
      </c>
      <c r="B7" s="21" t="str">
        <f>BASE!AE7</f>
        <v>--</v>
      </c>
    </row>
    <row r="8" spans="1:2" x14ac:dyDescent="0.2">
      <c r="A8" s="21">
        <f>BASE!A8</f>
        <v>5</v>
      </c>
      <c r="B8" s="21" t="str">
        <f>BASE!AE8</f>
        <v>--</v>
      </c>
    </row>
    <row r="9" spans="1:2" x14ac:dyDescent="0.2">
      <c r="A9" s="21">
        <f>BASE!A9</f>
        <v>6</v>
      </c>
      <c r="B9" s="21" t="str">
        <f>BASE!AE9</f>
        <v>--</v>
      </c>
    </row>
    <row r="10" spans="1:2" x14ac:dyDescent="0.2">
      <c r="A10" s="21">
        <f>BASE!A10</f>
        <v>7</v>
      </c>
      <c r="B10" s="21">
        <f>BASE!AE10</f>
        <v>1</v>
      </c>
    </row>
    <row r="11" spans="1:2" x14ac:dyDescent="0.2">
      <c r="A11" s="21">
        <f>BASE!A11</f>
        <v>8</v>
      </c>
      <c r="B11" s="21" t="str">
        <f>BASE!AE11</f>
        <v>--</v>
      </c>
    </row>
    <row r="12" spans="1:2" x14ac:dyDescent="0.2">
      <c r="A12" s="21">
        <f>BASE!A12</f>
        <v>9</v>
      </c>
      <c r="B12" s="21" t="str">
        <f>BASE!AE12</f>
        <v>--</v>
      </c>
    </row>
    <row r="13" spans="1:2" x14ac:dyDescent="0.2">
      <c r="A13" s="21">
        <f>BASE!A13</f>
        <v>10</v>
      </c>
      <c r="B13" s="21" t="str">
        <f>BASE!AE13</f>
        <v>--</v>
      </c>
    </row>
    <row r="14" spans="1:2" x14ac:dyDescent="0.2">
      <c r="A14" s="21">
        <f>BASE!A14</f>
        <v>11</v>
      </c>
      <c r="B14" s="21">
        <f>BASE!AE14</f>
        <v>0</v>
      </c>
    </row>
    <row r="15" spans="1:2" x14ac:dyDescent="0.2">
      <c r="A15" s="21">
        <f>BASE!A15</f>
        <v>12</v>
      </c>
      <c r="B15" s="21">
        <f>BASE!AE15</f>
        <v>2</v>
      </c>
    </row>
    <row r="16" spans="1:2" x14ac:dyDescent="0.2">
      <c r="A16" s="21">
        <f>BASE!A16</f>
        <v>13</v>
      </c>
      <c r="B16" s="21">
        <f>BASE!AE16</f>
        <v>2</v>
      </c>
    </row>
    <row r="17" spans="1:2" x14ac:dyDescent="0.2">
      <c r="A17" s="21">
        <f>BASE!A17</f>
        <v>14</v>
      </c>
      <c r="B17" s="21" t="str">
        <f>BASE!AE17</f>
        <v>--</v>
      </c>
    </row>
    <row r="18" spans="1:2" x14ac:dyDescent="0.2">
      <c r="A18" s="21">
        <f>BASE!A18</f>
        <v>15</v>
      </c>
      <c r="B18" s="21">
        <f>BASE!AE18</f>
        <v>2</v>
      </c>
    </row>
    <row r="19" spans="1:2" x14ac:dyDescent="0.2">
      <c r="A19" s="21">
        <f>BASE!A19</f>
        <v>16</v>
      </c>
      <c r="B19" s="21">
        <f>BASE!AE19</f>
        <v>2</v>
      </c>
    </row>
    <row r="20" spans="1:2" x14ac:dyDescent="0.2">
      <c r="A20" s="21">
        <f>BASE!A20</f>
        <v>17</v>
      </c>
      <c r="B20" s="21" t="str">
        <f>BASE!AE20</f>
        <v>--</v>
      </c>
    </row>
    <row r="21" spans="1:2" x14ac:dyDescent="0.2">
      <c r="A21" s="21">
        <f>BASE!A21</f>
        <v>18</v>
      </c>
      <c r="B21" s="21" t="str">
        <f>BASE!AE21</f>
        <v>--</v>
      </c>
    </row>
    <row r="22" spans="1:2" x14ac:dyDescent="0.2">
      <c r="A22" s="21">
        <f>BASE!A22</f>
        <v>19</v>
      </c>
      <c r="B22" s="21" t="str">
        <f>BASE!AE22</f>
        <v>--</v>
      </c>
    </row>
    <row r="23" spans="1:2" x14ac:dyDescent="0.2">
      <c r="A23" s="21">
        <f>BASE!A23</f>
        <v>20</v>
      </c>
      <c r="B23" s="21" t="str">
        <f>BASE!AE23</f>
        <v>--</v>
      </c>
    </row>
    <row r="24" spans="1:2" x14ac:dyDescent="0.2">
      <c r="A24" s="21">
        <f>BASE!A24</f>
        <v>21</v>
      </c>
      <c r="B24" s="21">
        <f>BASE!AE24</f>
        <v>0</v>
      </c>
    </row>
    <row r="25" spans="1:2" x14ac:dyDescent="0.2">
      <c r="A25" s="21">
        <f>BASE!A25</f>
        <v>22</v>
      </c>
      <c r="B25" s="21" t="str">
        <f>BASE!AE25</f>
        <v>--</v>
      </c>
    </row>
    <row r="26" spans="1:2" x14ac:dyDescent="0.2">
      <c r="A26" s="21">
        <f>BASE!A26</f>
        <v>23</v>
      </c>
      <c r="B26" s="21" t="str">
        <f>BASE!AE26</f>
        <v>--</v>
      </c>
    </row>
    <row r="27" spans="1:2" x14ac:dyDescent="0.2">
      <c r="A27" s="21">
        <f>BASE!A27</f>
        <v>24</v>
      </c>
      <c r="B27" s="21" t="str">
        <f>BASE!AE27</f>
        <v>--</v>
      </c>
    </row>
    <row r="28" spans="1:2" x14ac:dyDescent="0.2">
      <c r="A28" s="21">
        <f>BASE!A28</f>
        <v>25</v>
      </c>
      <c r="B28" s="21">
        <f>BASE!AE28</f>
        <v>2</v>
      </c>
    </row>
    <row r="29" spans="1:2" x14ac:dyDescent="0.2">
      <c r="A29" s="21">
        <f>BASE!A29</f>
        <v>26</v>
      </c>
      <c r="B29" s="21">
        <f>BASE!AE29</f>
        <v>2</v>
      </c>
    </row>
    <row r="30" spans="1:2" x14ac:dyDescent="0.2">
      <c r="A30" s="21">
        <f>BASE!A30</f>
        <v>27</v>
      </c>
      <c r="B30" s="21">
        <f>BASE!AE30</f>
        <v>0</v>
      </c>
    </row>
    <row r="31" spans="1:2" x14ac:dyDescent="0.2">
      <c r="A31" s="21">
        <f>BASE!A31</f>
        <v>28</v>
      </c>
      <c r="B31" s="21">
        <f>BASE!AE31</f>
        <v>2</v>
      </c>
    </row>
    <row r="32" spans="1:2" x14ac:dyDescent="0.2">
      <c r="A32" s="21">
        <f>BASE!A32</f>
        <v>29</v>
      </c>
      <c r="B32" s="21" t="str">
        <f>BASE!AE32</f>
        <v>--</v>
      </c>
    </row>
    <row r="33" spans="1:6" x14ac:dyDescent="0.2">
      <c r="A33" s="21">
        <f>BASE!A33</f>
        <v>30</v>
      </c>
      <c r="B33" s="21">
        <f>BASE!AE33</f>
        <v>2</v>
      </c>
    </row>
    <row r="34" spans="1:6" x14ac:dyDescent="0.2">
      <c r="A34" s="21">
        <f>BASE!A34</f>
        <v>31</v>
      </c>
      <c r="B34" s="21" t="str">
        <f>BASE!AE34</f>
        <v>--</v>
      </c>
    </row>
    <row r="35" spans="1:6" x14ac:dyDescent="0.2">
      <c r="A35" s="21">
        <f>BASE!A35</f>
        <v>32</v>
      </c>
      <c r="B35" s="21">
        <f>BASE!AE35</f>
        <v>1</v>
      </c>
    </row>
    <row r="36" spans="1:6" x14ac:dyDescent="0.2">
      <c r="A36" s="21">
        <f>BASE!A36</f>
        <v>33</v>
      </c>
      <c r="B36" s="21" t="str">
        <f>BASE!AE36</f>
        <v>--</v>
      </c>
    </row>
    <row r="37" spans="1:6" x14ac:dyDescent="0.2">
      <c r="A37" s="21">
        <f>BASE!A37</f>
        <v>34</v>
      </c>
      <c r="B37" s="21">
        <f>BASE!AE37</f>
        <v>2</v>
      </c>
    </row>
    <row r="38" spans="1:6" x14ac:dyDescent="0.2">
      <c r="A38" s="21">
        <f>BASE!A38</f>
        <v>35</v>
      </c>
      <c r="B38" s="21" t="str">
        <f>BASE!AE38</f>
        <v>--</v>
      </c>
    </row>
    <row r="39" spans="1:6" x14ac:dyDescent="0.2">
      <c r="A39" s="21">
        <f>BASE!A39</f>
        <v>36</v>
      </c>
      <c r="B39" s="21">
        <f>BASE!AE39</f>
        <v>2</v>
      </c>
    </row>
    <row r="40" spans="1:6" x14ac:dyDescent="0.2">
      <c r="A40" s="21">
        <f>BASE!A40</f>
        <v>37</v>
      </c>
      <c r="B40" s="21">
        <f>BASE!AE40</f>
        <v>1</v>
      </c>
    </row>
    <row r="41" spans="1:6" x14ac:dyDescent="0.2">
      <c r="A41" s="21">
        <f>BASE!A41</f>
        <v>38</v>
      </c>
      <c r="B41" s="21" t="str">
        <f>BASE!AE41</f>
        <v>--</v>
      </c>
    </row>
    <row r="42" spans="1:6" x14ac:dyDescent="0.2">
      <c r="A42" s="21">
        <f>BASE!A42</f>
        <v>39</v>
      </c>
      <c r="B42" s="21">
        <f>BASE!AE42</f>
        <v>2</v>
      </c>
    </row>
    <row r="43" spans="1:6" x14ac:dyDescent="0.2">
      <c r="A43" s="21">
        <f>BASE!A43</f>
        <v>40</v>
      </c>
      <c r="B43" s="21">
        <f>BASE!AE43</f>
        <v>0</v>
      </c>
    </row>
    <row r="44" spans="1:6" x14ac:dyDescent="0.2">
      <c r="A44" s="21">
        <f>BASE!A44</f>
        <v>41</v>
      </c>
      <c r="B44" s="21" t="str">
        <f>BASE!AE44</f>
        <v>--</v>
      </c>
    </row>
    <row r="45" spans="1:6" x14ac:dyDescent="0.2">
      <c r="A45" s="21">
        <f>BASE!A45</f>
        <v>42</v>
      </c>
      <c r="B45" s="21">
        <f>BASE!AE45</f>
        <v>2</v>
      </c>
    </row>
    <row r="46" spans="1:6" x14ac:dyDescent="0.2">
      <c r="A46" s="21">
        <f>BASE!A46</f>
        <v>43</v>
      </c>
      <c r="B46" s="21">
        <f>BASE!AE46</f>
        <v>1</v>
      </c>
    </row>
    <row r="47" spans="1:6" x14ac:dyDescent="0.2">
      <c r="A47" s="21">
        <f>BASE!A47</f>
        <v>44</v>
      </c>
      <c r="B47" s="21" t="str">
        <f>BASE!AE47</f>
        <v>--</v>
      </c>
      <c r="D47" s="21" t="s">
        <v>231</v>
      </c>
    </row>
    <row r="48" spans="1:6" ht="15.75" x14ac:dyDescent="0.2">
      <c r="B48" s="7">
        <f>COUNTIF(B4:B47, "2")</f>
        <v>14</v>
      </c>
      <c r="C48" s="21" t="s">
        <v>286</v>
      </c>
      <c r="D48" s="28">
        <f>B48/44</f>
        <v>0.31818181818181818</v>
      </c>
      <c r="E48" s="38"/>
      <c r="F48" s="29"/>
    </row>
    <row r="49" spans="1:18" ht="15.75" x14ac:dyDescent="0.2">
      <c r="B49" s="7">
        <f>COUNTIF(B4:B47, "1")</f>
        <v>4</v>
      </c>
      <c r="C49" s="38" t="s">
        <v>287</v>
      </c>
      <c r="D49" s="28">
        <f>B49/44</f>
        <v>9.0909090909090912E-2</v>
      </c>
      <c r="E49" s="38"/>
      <c r="F49" s="29"/>
    </row>
    <row r="50" spans="1:18" ht="15.75" x14ac:dyDescent="0.2">
      <c r="B50" s="7">
        <f>COUNTIF(B4:B47, "0")</f>
        <v>4</v>
      </c>
      <c r="C50" s="38" t="s">
        <v>288</v>
      </c>
      <c r="D50" s="28">
        <f>B50/44</f>
        <v>9.0909090909090912E-2</v>
      </c>
      <c r="E50" s="38"/>
      <c r="F50" s="29"/>
    </row>
    <row r="51" spans="1:18" ht="15.75" x14ac:dyDescent="0.2">
      <c r="B51" s="7">
        <f>COUNTIF(B4:B47, "--")</f>
        <v>22</v>
      </c>
      <c r="C51" s="38" t="s">
        <v>230</v>
      </c>
      <c r="D51" s="28">
        <f>B51/44</f>
        <v>0.5</v>
      </c>
      <c r="E51" s="38"/>
      <c r="F51" s="38"/>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105</v>
      </c>
      <c r="B58" s="53" t="s">
        <v>106</v>
      </c>
      <c r="C58" s="51"/>
      <c r="D58" s="51"/>
      <c r="E58" s="51"/>
      <c r="F58" s="51"/>
      <c r="G58" s="51"/>
      <c r="H58" s="51"/>
      <c r="I58" s="51"/>
      <c r="J58" s="51"/>
      <c r="K58" s="51"/>
      <c r="L58" s="51"/>
      <c r="M58" s="51"/>
      <c r="N58" s="51"/>
      <c r="O58" s="51"/>
      <c r="P58" s="51"/>
      <c r="Q58" s="51"/>
      <c r="R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BASE!AE48</f>
        <v>Can you offer any views on what kind of guidance, monitoring, coordination, and governance TGICA should provide to the DDC (if any, please assign priorities for each you mention)? Are there alternatives?</v>
      </c>
    </row>
  </sheetData>
  <sheetProtection password="D373" sheet="1" objects="1" scenarios="1"/>
  <mergeCells count="5">
    <mergeCell ref="A57:O57"/>
    <mergeCell ref="B58:R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R65"/>
  <sheetViews>
    <sheetView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BASE!AF3</f>
        <v>Q19</v>
      </c>
    </row>
    <row r="4" spans="1:2" x14ac:dyDescent="0.2">
      <c r="A4" s="21">
        <f>BASE!A4</f>
        <v>1</v>
      </c>
      <c r="B4" s="21">
        <f>BASE!AF4</f>
        <v>0</v>
      </c>
    </row>
    <row r="5" spans="1:2" x14ac:dyDescent="0.2">
      <c r="A5" s="21">
        <f>BASE!A5</f>
        <v>2</v>
      </c>
      <c r="B5" s="21" t="str">
        <f>BASE!AF5</f>
        <v>--</v>
      </c>
    </row>
    <row r="6" spans="1:2" x14ac:dyDescent="0.2">
      <c r="A6" s="21">
        <f>BASE!A6</f>
        <v>3</v>
      </c>
      <c r="B6" s="21">
        <f>BASE!AF6</f>
        <v>0</v>
      </c>
    </row>
    <row r="7" spans="1:2" x14ac:dyDescent="0.2">
      <c r="A7" s="21">
        <f>BASE!A7</f>
        <v>4</v>
      </c>
      <c r="B7" s="21" t="str">
        <f>BASE!AF7</f>
        <v>--</v>
      </c>
    </row>
    <row r="8" spans="1:2" x14ac:dyDescent="0.2">
      <c r="A8" s="21">
        <f>BASE!A8</f>
        <v>5</v>
      </c>
      <c r="B8" s="21">
        <f>BASE!AF8</f>
        <v>2</v>
      </c>
    </row>
    <row r="9" spans="1:2" x14ac:dyDescent="0.2">
      <c r="A9" s="21">
        <f>BASE!A9</f>
        <v>6</v>
      </c>
      <c r="B9" s="21" t="str">
        <f>BASE!AF9</f>
        <v>--</v>
      </c>
    </row>
    <row r="10" spans="1:2" x14ac:dyDescent="0.2">
      <c r="A10" s="21">
        <f>BASE!A10</f>
        <v>7</v>
      </c>
      <c r="B10" s="21" t="str">
        <f>BASE!AF10</f>
        <v>--</v>
      </c>
    </row>
    <row r="11" spans="1:2" x14ac:dyDescent="0.2">
      <c r="A11" s="21">
        <f>BASE!A11</f>
        <v>8</v>
      </c>
      <c r="B11" s="21" t="str">
        <f>BASE!AF11</f>
        <v>--</v>
      </c>
    </row>
    <row r="12" spans="1:2" x14ac:dyDescent="0.2">
      <c r="A12" s="21">
        <f>BASE!A12</f>
        <v>9</v>
      </c>
      <c r="B12" s="21" t="str">
        <f>BASE!AF12</f>
        <v>--</v>
      </c>
    </row>
    <row r="13" spans="1:2" x14ac:dyDescent="0.2">
      <c r="A13" s="21">
        <f>BASE!A13</f>
        <v>10</v>
      </c>
      <c r="B13" s="21" t="str">
        <f>BASE!AF13</f>
        <v>--</v>
      </c>
    </row>
    <row r="14" spans="1:2" x14ac:dyDescent="0.2">
      <c r="A14" s="21">
        <f>BASE!A14</f>
        <v>11</v>
      </c>
      <c r="B14" s="21">
        <f>BASE!AF14</f>
        <v>0</v>
      </c>
    </row>
    <row r="15" spans="1:2" x14ac:dyDescent="0.2">
      <c r="A15" s="21">
        <f>BASE!A15</f>
        <v>12</v>
      </c>
      <c r="B15" s="21">
        <f>BASE!AF15</f>
        <v>0</v>
      </c>
    </row>
    <row r="16" spans="1:2" x14ac:dyDescent="0.2">
      <c r="A16" s="21">
        <f>BASE!A16</f>
        <v>13</v>
      </c>
      <c r="B16" s="21">
        <f>BASE!AF16</f>
        <v>2</v>
      </c>
    </row>
    <row r="17" spans="1:2" x14ac:dyDescent="0.2">
      <c r="A17" s="21">
        <f>BASE!A17</f>
        <v>14</v>
      </c>
      <c r="B17" s="21">
        <f>BASE!AF17</f>
        <v>0</v>
      </c>
    </row>
    <row r="18" spans="1:2" x14ac:dyDescent="0.2">
      <c r="A18" s="21">
        <f>BASE!A18</f>
        <v>15</v>
      </c>
      <c r="B18" s="21">
        <f>BASE!AF18</f>
        <v>0</v>
      </c>
    </row>
    <row r="19" spans="1:2" x14ac:dyDescent="0.2">
      <c r="A19" s="21">
        <f>BASE!A19</f>
        <v>16</v>
      </c>
      <c r="B19" s="21">
        <f>BASE!AF19</f>
        <v>0</v>
      </c>
    </row>
    <row r="20" spans="1:2" x14ac:dyDescent="0.2">
      <c r="A20" s="21">
        <f>BASE!A20</f>
        <v>17</v>
      </c>
      <c r="B20" s="21">
        <f>BASE!AF20</f>
        <v>0</v>
      </c>
    </row>
    <row r="21" spans="1:2" x14ac:dyDescent="0.2">
      <c r="A21" s="21">
        <f>BASE!A21</f>
        <v>18</v>
      </c>
      <c r="B21" s="21">
        <f>BASE!AF21</f>
        <v>0</v>
      </c>
    </row>
    <row r="22" spans="1:2" x14ac:dyDescent="0.2">
      <c r="A22" s="21">
        <f>BASE!A22</f>
        <v>19</v>
      </c>
      <c r="B22" s="21">
        <f>BASE!AF22</f>
        <v>0</v>
      </c>
    </row>
    <row r="23" spans="1:2" x14ac:dyDescent="0.2">
      <c r="A23" s="21">
        <f>BASE!A23</f>
        <v>20</v>
      </c>
      <c r="B23" s="21">
        <f>BASE!AF23</f>
        <v>1</v>
      </c>
    </row>
    <row r="24" spans="1:2" x14ac:dyDescent="0.2">
      <c r="A24" s="21">
        <f>BASE!A24</f>
        <v>21</v>
      </c>
      <c r="B24" s="21">
        <f>BASE!AF24</f>
        <v>1</v>
      </c>
    </row>
    <row r="25" spans="1:2" x14ac:dyDescent="0.2">
      <c r="A25" s="21">
        <f>BASE!A25</f>
        <v>22</v>
      </c>
      <c r="B25" s="21">
        <f>BASE!AF25</f>
        <v>0</v>
      </c>
    </row>
    <row r="26" spans="1:2" x14ac:dyDescent="0.2">
      <c r="A26" s="21">
        <f>BASE!A26</f>
        <v>23</v>
      </c>
      <c r="B26" s="21" t="str">
        <f>BASE!AF26</f>
        <v>--</v>
      </c>
    </row>
    <row r="27" spans="1:2" x14ac:dyDescent="0.2">
      <c r="A27" s="21">
        <f>BASE!A27</f>
        <v>24</v>
      </c>
      <c r="B27" s="21" t="str">
        <f>BASE!AF27</f>
        <v>--</v>
      </c>
    </row>
    <row r="28" spans="1:2" x14ac:dyDescent="0.2">
      <c r="A28" s="21">
        <f>BASE!A28</f>
        <v>25</v>
      </c>
      <c r="B28" s="21">
        <f>BASE!AF28</f>
        <v>1</v>
      </c>
    </row>
    <row r="29" spans="1:2" x14ac:dyDescent="0.2">
      <c r="A29" s="21">
        <f>BASE!A29</f>
        <v>26</v>
      </c>
      <c r="B29" s="21">
        <f>BASE!AF29</f>
        <v>1</v>
      </c>
    </row>
    <row r="30" spans="1:2" x14ac:dyDescent="0.2">
      <c r="A30" s="21">
        <f>BASE!A30</f>
        <v>27</v>
      </c>
      <c r="B30" s="21">
        <f>BASE!AF30</f>
        <v>1</v>
      </c>
    </row>
    <row r="31" spans="1:2" x14ac:dyDescent="0.2">
      <c r="A31" s="21">
        <f>BASE!A31</f>
        <v>28</v>
      </c>
      <c r="B31" s="21" t="str">
        <f>BASE!AF31</f>
        <v>--</v>
      </c>
    </row>
    <row r="32" spans="1:2" x14ac:dyDescent="0.2">
      <c r="A32" s="21">
        <f>BASE!A32</f>
        <v>29</v>
      </c>
      <c r="B32" s="21" t="str">
        <f>BASE!AF32</f>
        <v>--</v>
      </c>
    </row>
    <row r="33" spans="1:6" x14ac:dyDescent="0.2">
      <c r="A33" s="21">
        <f>BASE!A33</f>
        <v>30</v>
      </c>
      <c r="B33" s="21">
        <f>BASE!AF33</f>
        <v>0</v>
      </c>
    </row>
    <row r="34" spans="1:6" x14ac:dyDescent="0.2">
      <c r="A34" s="21">
        <f>BASE!A34</f>
        <v>31</v>
      </c>
      <c r="B34" s="21">
        <f>BASE!AF34</f>
        <v>-1</v>
      </c>
    </row>
    <row r="35" spans="1:6" x14ac:dyDescent="0.2">
      <c r="A35" s="21">
        <f>BASE!A35</f>
        <v>32</v>
      </c>
      <c r="B35" s="21">
        <f>BASE!AF35</f>
        <v>0</v>
      </c>
    </row>
    <row r="36" spans="1:6" x14ac:dyDescent="0.2">
      <c r="A36" s="21">
        <f>BASE!A36</f>
        <v>33</v>
      </c>
      <c r="B36" s="21" t="str">
        <f>BASE!AF36</f>
        <v>--</v>
      </c>
    </row>
    <row r="37" spans="1:6" x14ac:dyDescent="0.2">
      <c r="A37" s="21">
        <f>BASE!A37</f>
        <v>34</v>
      </c>
      <c r="B37" s="21" t="str">
        <f>BASE!AF37</f>
        <v>--</v>
      </c>
    </row>
    <row r="38" spans="1:6" x14ac:dyDescent="0.2">
      <c r="A38" s="21">
        <f>BASE!A38</f>
        <v>35</v>
      </c>
      <c r="B38" s="21" t="str">
        <f>BASE!AF38</f>
        <v>--</v>
      </c>
    </row>
    <row r="39" spans="1:6" x14ac:dyDescent="0.2">
      <c r="A39" s="21">
        <f>BASE!A39</f>
        <v>36</v>
      </c>
      <c r="B39" s="21">
        <f>BASE!AF39</f>
        <v>0</v>
      </c>
    </row>
    <row r="40" spans="1:6" x14ac:dyDescent="0.2">
      <c r="A40" s="21">
        <f>BASE!A40</f>
        <v>37</v>
      </c>
      <c r="B40" s="21">
        <f>BASE!AF40</f>
        <v>1</v>
      </c>
    </row>
    <row r="41" spans="1:6" x14ac:dyDescent="0.2">
      <c r="A41" s="21">
        <f>BASE!A41</f>
        <v>38</v>
      </c>
      <c r="B41" s="21" t="str">
        <f>BASE!AF41</f>
        <v>--</v>
      </c>
    </row>
    <row r="42" spans="1:6" x14ac:dyDescent="0.2">
      <c r="A42" s="21">
        <f>BASE!A42</f>
        <v>39</v>
      </c>
      <c r="B42" s="21" t="str">
        <f>BASE!AF42</f>
        <v>--</v>
      </c>
    </row>
    <row r="43" spans="1:6" x14ac:dyDescent="0.2">
      <c r="A43" s="21">
        <f>BASE!A43</f>
        <v>40</v>
      </c>
      <c r="B43" s="21">
        <f>BASE!AF43</f>
        <v>1</v>
      </c>
    </row>
    <row r="44" spans="1:6" x14ac:dyDescent="0.2">
      <c r="A44" s="21">
        <f>BASE!A44</f>
        <v>41</v>
      </c>
      <c r="B44" s="21">
        <f>BASE!AF44</f>
        <v>0</v>
      </c>
    </row>
    <row r="45" spans="1:6" x14ac:dyDescent="0.2">
      <c r="A45" s="21">
        <f>BASE!A45</f>
        <v>42</v>
      </c>
      <c r="B45" s="21">
        <f>BASE!AF45</f>
        <v>1</v>
      </c>
    </row>
    <row r="46" spans="1:6" x14ac:dyDescent="0.2">
      <c r="A46" s="21">
        <f>BASE!A46</f>
        <v>43</v>
      </c>
      <c r="B46" s="21">
        <f>BASE!AF46</f>
        <v>0</v>
      </c>
    </row>
    <row r="47" spans="1:6" x14ac:dyDescent="0.2">
      <c r="A47" s="21">
        <f>BASE!A47</f>
        <v>44</v>
      </c>
      <c r="B47" s="38" t="str">
        <f>BASE!AE47</f>
        <v>--</v>
      </c>
      <c r="C47" s="38"/>
      <c r="D47" s="38" t="s">
        <v>231</v>
      </c>
      <c r="E47" s="38"/>
      <c r="F47" s="38"/>
    </row>
    <row r="48" spans="1:6" ht="15.75" x14ac:dyDescent="0.2">
      <c r="B48" s="7">
        <f>COUNTIF(B4:B47, "2")</f>
        <v>2</v>
      </c>
      <c r="C48" s="38" t="s">
        <v>289</v>
      </c>
      <c r="D48" s="28">
        <f>B48/44</f>
        <v>4.5454545454545456E-2</v>
      </c>
      <c r="E48" s="38"/>
      <c r="F48" s="29"/>
    </row>
    <row r="49" spans="1:18" ht="15.75" x14ac:dyDescent="0.2">
      <c r="B49" s="7">
        <f>COUNTIF(B4:B47, "1")</f>
        <v>8</v>
      </c>
      <c r="C49" s="38" t="s">
        <v>290</v>
      </c>
      <c r="D49" s="28">
        <f>B49/44</f>
        <v>0.18181818181818182</v>
      </c>
      <c r="E49" s="38"/>
      <c r="F49" s="29"/>
    </row>
    <row r="50" spans="1:18" ht="15.75" x14ac:dyDescent="0.2">
      <c r="B50" s="7">
        <f>COUNTIF(B4:B47, "0")</f>
        <v>16</v>
      </c>
      <c r="C50" s="38" t="s">
        <v>291</v>
      </c>
      <c r="D50" s="28">
        <f>B50/44</f>
        <v>0.36363636363636365</v>
      </c>
      <c r="E50" s="38"/>
      <c r="F50" s="29"/>
    </row>
    <row r="51" spans="1:18" ht="15.75" x14ac:dyDescent="0.2">
      <c r="B51" s="7">
        <f>COUNTIF(B4:B47, "--")</f>
        <v>17</v>
      </c>
      <c r="C51" s="38" t="s">
        <v>230</v>
      </c>
      <c r="D51" s="28">
        <f>B51/44</f>
        <v>0.38636363636363635</v>
      </c>
      <c r="E51" s="38"/>
      <c r="F51" s="38"/>
    </row>
    <row r="52" spans="1:18" ht="15.75" x14ac:dyDescent="0.2">
      <c r="B52" s="7">
        <f>COUNTIF(B5:B48, "-1")</f>
        <v>1</v>
      </c>
      <c r="C52" s="40" t="s">
        <v>230</v>
      </c>
      <c r="D52" s="28">
        <f>B52/44</f>
        <v>2.2727272727272728E-2</v>
      </c>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107</v>
      </c>
      <c r="B58" s="53" t="s">
        <v>108</v>
      </c>
      <c r="C58" s="51"/>
      <c r="D58" s="51"/>
      <c r="E58" s="51"/>
      <c r="F58" s="51"/>
      <c r="G58" s="51"/>
      <c r="H58" s="51"/>
      <c r="I58" s="51"/>
      <c r="J58" s="51"/>
      <c r="K58" s="51"/>
      <c r="L58" s="51"/>
      <c r="M58" s="51"/>
      <c r="N58" s="51"/>
      <c r="O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BASE!AF48</f>
        <v>If possible please estimate the technical needs (e.g. hardware, software, perhaps even costs) for any of the activities and data services you have emphasized previously during this interview and you consider to be indispensable?</v>
      </c>
    </row>
  </sheetData>
  <sheetProtection password="D373" sheet="1" objects="1" scenarios="1"/>
  <mergeCells count="5">
    <mergeCell ref="A57:O57"/>
    <mergeCell ref="B58:O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R65"/>
  <sheetViews>
    <sheetView topLeftCell="A2" zoomScale="75" zoomScaleNormal="75" zoomScalePageLayoutView="75" workbookViewId="0">
      <selection activeCell="A65" sqref="A65:B65"/>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BASE!AG3</f>
        <v>Q20</v>
      </c>
    </row>
    <row r="4" spans="1:2" x14ac:dyDescent="0.2">
      <c r="A4" s="21">
        <f>BASE!A4</f>
        <v>1</v>
      </c>
      <c r="B4" s="21">
        <f>BASE!AG4</f>
        <v>2</v>
      </c>
    </row>
    <row r="5" spans="1:2" x14ac:dyDescent="0.2">
      <c r="A5" s="21">
        <f>BASE!A5</f>
        <v>2</v>
      </c>
      <c r="B5" s="21" t="str">
        <f>BASE!AG5</f>
        <v>--</v>
      </c>
    </row>
    <row r="6" spans="1:2" x14ac:dyDescent="0.2">
      <c r="A6" s="21">
        <f>BASE!A6</f>
        <v>3</v>
      </c>
      <c r="B6" s="21">
        <f>BASE!AG6</f>
        <v>0</v>
      </c>
    </row>
    <row r="7" spans="1:2" x14ac:dyDescent="0.2">
      <c r="A7" s="21">
        <f>BASE!A7</f>
        <v>4</v>
      </c>
      <c r="B7" s="21">
        <f>BASE!AG7</f>
        <v>2</v>
      </c>
    </row>
    <row r="8" spans="1:2" x14ac:dyDescent="0.2">
      <c r="A8" s="21">
        <f>BASE!A8</f>
        <v>5</v>
      </c>
      <c r="B8" s="21">
        <f>BASE!AG8</f>
        <v>1</v>
      </c>
    </row>
    <row r="9" spans="1:2" x14ac:dyDescent="0.2">
      <c r="A9" s="21">
        <f>BASE!A9</f>
        <v>6</v>
      </c>
      <c r="B9" s="21" t="str">
        <f>BASE!AG9</f>
        <v>--</v>
      </c>
    </row>
    <row r="10" spans="1:2" x14ac:dyDescent="0.2">
      <c r="A10" s="21">
        <f>BASE!A10</f>
        <v>7</v>
      </c>
      <c r="B10" s="21" t="str">
        <f>BASE!AG10</f>
        <v>--</v>
      </c>
    </row>
    <row r="11" spans="1:2" x14ac:dyDescent="0.2">
      <c r="A11" s="21">
        <f>BASE!A11</f>
        <v>8</v>
      </c>
      <c r="B11" s="21" t="str">
        <f>BASE!AG11</f>
        <v>--</v>
      </c>
    </row>
    <row r="12" spans="1:2" x14ac:dyDescent="0.2">
      <c r="A12" s="21">
        <f>BASE!A12</f>
        <v>9</v>
      </c>
      <c r="B12" s="21" t="str">
        <f>BASE!AG12</f>
        <v>--</v>
      </c>
    </row>
    <row r="13" spans="1:2" x14ac:dyDescent="0.2">
      <c r="A13" s="21">
        <f>BASE!A13</f>
        <v>10</v>
      </c>
      <c r="B13" s="21">
        <f>BASE!AG13</f>
        <v>1</v>
      </c>
    </row>
    <row r="14" spans="1:2" x14ac:dyDescent="0.2">
      <c r="A14" s="21">
        <f>BASE!A14</f>
        <v>11</v>
      </c>
      <c r="B14" s="21">
        <f>BASE!AG14</f>
        <v>1</v>
      </c>
    </row>
    <row r="15" spans="1:2" x14ac:dyDescent="0.2">
      <c r="A15" s="21">
        <f>BASE!A15</f>
        <v>12</v>
      </c>
      <c r="B15" s="21">
        <f>BASE!AG15</f>
        <v>2</v>
      </c>
    </row>
    <row r="16" spans="1:2" x14ac:dyDescent="0.2">
      <c r="A16" s="21">
        <f>BASE!A16</f>
        <v>13</v>
      </c>
      <c r="B16" s="21">
        <f>BASE!AG16</f>
        <v>2</v>
      </c>
    </row>
    <row r="17" spans="1:2" x14ac:dyDescent="0.2">
      <c r="A17" s="21">
        <f>BASE!A17</f>
        <v>14</v>
      </c>
      <c r="B17" s="21">
        <f>BASE!AG17</f>
        <v>0</v>
      </c>
    </row>
    <row r="18" spans="1:2" x14ac:dyDescent="0.2">
      <c r="A18" s="21">
        <f>BASE!A18</f>
        <v>15</v>
      </c>
      <c r="B18" s="21">
        <f>BASE!AG18</f>
        <v>0</v>
      </c>
    </row>
    <row r="19" spans="1:2" x14ac:dyDescent="0.2">
      <c r="A19" s="21">
        <f>BASE!A19</f>
        <v>16</v>
      </c>
      <c r="B19" s="21">
        <f>BASE!AG19</f>
        <v>2</v>
      </c>
    </row>
    <row r="20" spans="1:2" x14ac:dyDescent="0.2">
      <c r="A20" s="21">
        <f>BASE!A20</f>
        <v>17</v>
      </c>
      <c r="B20" s="21">
        <f>BASE!AG20</f>
        <v>0</v>
      </c>
    </row>
    <row r="21" spans="1:2" x14ac:dyDescent="0.2">
      <c r="A21" s="21">
        <f>BASE!A21</f>
        <v>18</v>
      </c>
      <c r="B21" s="21">
        <f>BASE!AG21</f>
        <v>2</v>
      </c>
    </row>
    <row r="22" spans="1:2" x14ac:dyDescent="0.2">
      <c r="A22" s="21">
        <f>BASE!A22</f>
        <v>19</v>
      </c>
      <c r="B22" s="21">
        <f>BASE!AG22</f>
        <v>0</v>
      </c>
    </row>
    <row r="23" spans="1:2" x14ac:dyDescent="0.2">
      <c r="A23" s="21">
        <f>BASE!A23</f>
        <v>20</v>
      </c>
      <c r="B23" s="21">
        <f>BASE!AG23</f>
        <v>0</v>
      </c>
    </row>
    <row r="24" spans="1:2" x14ac:dyDescent="0.2">
      <c r="A24" s="21">
        <f>BASE!A24</f>
        <v>21</v>
      </c>
      <c r="B24" s="21">
        <f>BASE!AG24</f>
        <v>0</v>
      </c>
    </row>
    <row r="25" spans="1:2" x14ac:dyDescent="0.2">
      <c r="A25" s="21">
        <f>BASE!A25</f>
        <v>22</v>
      </c>
      <c r="B25" s="21">
        <f>BASE!AG25</f>
        <v>2</v>
      </c>
    </row>
    <row r="26" spans="1:2" x14ac:dyDescent="0.2">
      <c r="A26" s="21">
        <f>BASE!A26</f>
        <v>23</v>
      </c>
      <c r="B26" s="21" t="str">
        <f>BASE!AG26</f>
        <v>--</v>
      </c>
    </row>
    <row r="27" spans="1:2" x14ac:dyDescent="0.2">
      <c r="A27" s="21">
        <f>BASE!A27</f>
        <v>24</v>
      </c>
      <c r="B27" s="21" t="str">
        <f>BASE!AG27</f>
        <v>--</v>
      </c>
    </row>
    <row r="28" spans="1:2" x14ac:dyDescent="0.2">
      <c r="A28" s="21">
        <f>BASE!A28</f>
        <v>25</v>
      </c>
      <c r="B28" s="21">
        <f>BASE!AG28</f>
        <v>1</v>
      </c>
    </row>
    <row r="29" spans="1:2" x14ac:dyDescent="0.2">
      <c r="A29" s="21">
        <f>BASE!A29</f>
        <v>26</v>
      </c>
      <c r="B29" s="21">
        <f>BASE!AG29</f>
        <v>2</v>
      </c>
    </row>
    <row r="30" spans="1:2" x14ac:dyDescent="0.2">
      <c r="A30" s="21">
        <f>BASE!A30</f>
        <v>27</v>
      </c>
      <c r="B30" s="21">
        <f>BASE!AG30</f>
        <v>1</v>
      </c>
    </row>
    <row r="31" spans="1:2" x14ac:dyDescent="0.2">
      <c r="A31" s="21">
        <f>BASE!A31</f>
        <v>28</v>
      </c>
      <c r="B31" s="21">
        <f>BASE!AG31</f>
        <v>1</v>
      </c>
    </row>
    <row r="32" spans="1:2" x14ac:dyDescent="0.2">
      <c r="A32" s="21">
        <f>BASE!A32</f>
        <v>29</v>
      </c>
      <c r="B32" s="21" t="str">
        <f>BASE!AG32</f>
        <v>--</v>
      </c>
    </row>
    <row r="33" spans="1:6" x14ac:dyDescent="0.2">
      <c r="A33" s="21">
        <f>BASE!A33</f>
        <v>30</v>
      </c>
      <c r="B33" s="21">
        <f>BASE!AG33</f>
        <v>2</v>
      </c>
    </row>
    <row r="34" spans="1:6" x14ac:dyDescent="0.2">
      <c r="A34" s="21">
        <f>BASE!A34</f>
        <v>31</v>
      </c>
      <c r="B34" s="21">
        <f>BASE!AG34</f>
        <v>2</v>
      </c>
    </row>
    <row r="35" spans="1:6" x14ac:dyDescent="0.2">
      <c r="A35" s="21">
        <f>BASE!A35</f>
        <v>32</v>
      </c>
      <c r="B35" s="21">
        <f>BASE!AG35</f>
        <v>2</v>
      </c>
    </row>
    <row r="36" spans="1:6" x14ac:dyDescent="0.2">
      <c r="A36" s="21">
        <f>BASE!A36</f>
        <v>33</v>
      </c>
      <c r="B36" s="21" t="str">
        <f>BASE!AG36</f>
        <v>--</v>
      </c>
    </row>
    <row r="37" spans="1:6" x14ac:dyDescent="0.2">
      <c r="A37" s="21">
        <f>BASE!A37</f>
        <v>34</v>
      </c>
      <c r="B37" s="21">
        <f>BASE!AG37</f>
        <v>2</v>
      </c>
    </row>
    <row r="38" spans="1:6" x14ac:dyDescent="0.2">
      <c r="A38" s="21">
        <f>BASE!A38</f>
        <v>35</v>
      </c>
      <c r="B38" s="21">
        <f>BASE!AG38</f>
        <v>2</v>
      </c>
    </row>
    <row r="39" spans="1:6" x14ac:dyDescent="0.2">
      <c r="A39" s="21">
        <f>BASE!A39</f>
        <v>36</v>
      </c>
      <c r="B39" s="21">
        <f>BASE!AG39</f>
        <v>2</v>
      </c>
    </row>
    <row r="40" spans="1:6" x14ac:dyDescent="0.2">
      <c r="A40" s="21">
        <f>BASE!A40</f>
        <v>37</v>
      </c>
      <c r="B40" s="21">
        <f>BASE!AG40</f>
        <v>2</v>
      </c>
    </row>
    <row r="41" spans="1:6" x14ac:dyDescent="0.2">
      <c r="A41" s="21">
        <f>BASE!A41</f>
        <v>38</v>
      </c>
      <c r="B41" s="21" t="str">
        <f>BASE!AG41</f>
        <v>--</v>
      </c>
    </row>
    <row r="42" spans="1:6" x14ac:dyDescent="0.2">
      <c r="A42" s="21">
        <f>BASE!A42</f>
        <v>39</v>
      </c>
      <c r="B42" s="21">
        <f>BASE!AG42</f>
        <v>1</v>
      </c>
    </row>
    <row r="43" spans="1:6" x14ac:dyDescent="0.2">
      <c r="A43" s="21">
        <f>BASE!A43</f>
        <v>40</v>
      </c>
      <c r="B43" s="21">
        <f>BASE!AG43</f>
        <v>1</v>
      </c>
    </row>
    <row r="44" spans="1:6" x14ac:dyDescent="0.2">
      <c r="A44" s="21">
        <f>BASE!A44</f>
        <v>41</v>
      </c>
      <c r="B44" s="21">
        <f>BASE!AG44</f>
        <v>0</v>
      </c>
    </row>
    <row r="45" spans="1:6" x14ac:dyDescent="0.2">
      <c r="A45" s="21">
        <f>BASE!A45</f>
        <v>42</v>
      </c>
      <c r="B45" s="21">
        <f>BASE!AG45</f>
        <v>1</v>
      </c>
    </row>
    <row r="46" spans="1:6" x14ac:dyDescent="0.2">
      <c r="A46" s="21">
        <f>BASE!A46</f>
        <v>43</v>
      </c>
      <c r="B46" s="21" t="str">
        <f>BASE!AG46</f>
        <v>--</v>
      </c>
    </row>
    <row r="47" spans="1:6" x14ac:dyDescent="0.2">
      <c r="A47" s="21">
        <f>BASE!A47</f>
        <v>44</v>
      </c>
      <c r="B47" s="38" t="str">
        <f>BASE!AG47</f>
        <v>--</v>
      </c>
      <c r="C47" s="38"/>
      <c r="D47" s="38" t="s">
        <v>231</v>
      </c>
      <c r="E47" s="38"/>
      <c r="F47" s="38"/>
    </row>
    <row r="48" spans="1:6" ht="15.75" x14ac:dyDescent="0.2">
      <c r="B48" s="7">
        <f>COUNTIF(B4:B47, "2")</f>
        <v>15</v>
      </c>
      <c r="C48" s="38" t="s">
        <v>289</v>
      </c>
      <c r="D48" s="28">
        <f>B48/44</f>
        <v>0.34090909090909088</v>
      </c>
      <c r="E48" s="38"/>
      <c r="F48" s="29"/>
    </row>
    <row r="49" spans="1:18" ht="15.75" x14ac:dyDescent="0.2">
      <c r="B49" s="7">
        <f>COUNTIF(B4:B47, "1")</f>
        <v>9</v>
      </c>
      <c r="C49" s="38" t="s">
        <v>290</v>
      </c>
      <c r="D49" s="28">
        <f>B49/44</f>
        <v>0.20454545454545456</v>
      </c>
      <c r="E49" s="38"/>
      <c r="F49" s="29"/>
    </row>
    <row r="50" spans="1:18" ht="15.75" x14ac:dyDescent="0.2">
      <c r="B50" s="7">
        <f>COUNTIF(B4:B47, "0")</f>
        <v>8</v>
      </c>
      <c r="C50" s="38" t="s">
        <v>291</v>
      </c>
      <c r="D50" s="28">
        <f>B50/44</f>
        <v>0.18181818181818182</v>
      </c>
      <c r="E50" s="38"/>
      <c r="F50" s="29"/>
    </row>
    <row r="51" spans="1:18" ht="15.75" x14ac:dyDescent="0.2">
      <c r="B51" s="7">
        <f>COUNTIF(B4:B47, "--")</f>
        <v>12</v>
      </c>
      <c r="C51" s="38" t="s">
        <v>230</v>
      </c>
      <c r="D51" s="28">
        <f>B51/44</f>
        <v>0.27272727272727271</v>
      </c>
      <c r="E51" s="38"/>
      <c r="F51" s="38"/>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109</v>
      </c>
      <c r="B58" s="53" t="s">
        <v>108</v>
      </c>
      <c r="C58" s="51"/>
      <c r="D58" s="51"/>
      <c r="E58" s="51"/>
      <c r="F58" s="51"/>
      <c r="G58" s="51"/>
      <c r="H58" s="51"/>
      <c r="I58" s="51"/>
      <c r="J58" s="51"/>
      <c r="K58" s="51"/>
      <c r="L58" s="51"/>
      <c r="M58" s="51"/>
      <c r="N58" s="51"/>
      <c r="O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3" x14ac:dyDescent="0.2">
      <c r="A65" s="41" t="str">
        <f>BASE!A48</f>
        <v>Q</v>
      </c>
      <c r="B65" s="41" t="str">
        <f>BASE!AG48</f>
        <v>Can you offer any ideas on how to possibly improve the resource situation and the sustainability of the DDC that is currently based on voluntary in-kind funding by only three countries?</v>
      </c>
      <c r="C65" s="41"/>
    </row>
  </sheetData>
  <sheetProtection password="D373" sheet="1" objects="1" scenarios="1"/>
  <mergeCells count="5">
    <mergeCell ref="A57:O57"/>
    <mergeCell ref="B58:O58"/>
    <mergeCell ref="A59:J59"/>
    <mergeCell ref="A60:R60"/>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R65"/>
  <sheetViews>
    <sheetView zoomScale="75" zoomScaleNormal="75" zoomScalePageLayoutView="75" workbookViewId="0">
      <selection activeCell="H37" sqref="H37"/>
    </sheetView>
  </sheetViews>
  <sheetFormatPr defaultColWidth="10.85546875" defaultRowHeight="12.75" x14ac:dyDescent="0.2"/>
  <cols>
    <col min="1" max="16384" width="10.85546875" style="21"/>
  </cols>
  <sheetData>
    <row r="1" spans="1:2" x14ac:dyDescent="0.2">
      <c r="A1" s="21" t="str">
        <f>BASE!A1</f>
        <v>ATF-TGICA Questionnaire for Mapping Exercise - Focal Points Batch</v>
      </c>
    </row>
    <row r="2" spans="1:2" x14ac:dyDescent="0.2">
      <c r="A2" s="21" t="str">
        <f>BASE!A2</f>
        <v>Created: af, 4.Mar.2017 - Last modification: nz, 17.oct.2017</v>
      </c>
    </row>
    <row r="3" spans="1:2" s="17" customFormat="1" x14ac:dyDescent="0.2">
      <c r="A3" s="17" t="str">
        <f>BASE!A3</f>
        <v>ResponseID</v>
      </c>
      <c r="B3" s="17" t="str">
        <f>BASE!AH3</f>
        <v>Q21</v>
      </c>
    </row>
    <row r="4" spans="1:2" x14ac:dyDescent="0.2">
      <c r="A4" s="21">
        <f>BASE!A4</f>
        <v>1</v>
      </c>
      <c r="B4" s="21">
        <f>BASE!AH4</f>
        <v>1</v>
      </c>
    </row>
    <row r="5" spans="1:2" x14ac:dyDescent="0.2">
      <c r="A5" s="21">
        <f>BASE!A5</f>
        <v>2</v>
      </c>
      <c r="B5" s="21">
        <f>BASE!AH5</f>
        <v>1</v>
      </c>
    </row>
    <row r="6" spans="1:2" x14ac:dyDescent="0.2">
      <c r="A6" s="21">
        <f>BASE!A6</f>
        <v>3</v>
      </c>
      <c r="B6" s="21">
        <f>BASE!AH6</f>
        <v>0</v>
      </c>
    </row>
    <row r="7" spans="1:2" x14ac:dyDescent="0.2">
      <c r="A7" s="21">
        <f>BASE!A7</f>
        <v>4</v>
      </c>
      <c r="B7" s="21">
        <f>BASE!AH7</f>
        <v>1</v>
      </c>
    </row>
    <row r="8" spans="1:2" x14ac:dyDescent="0.2">
      <c r="A8" s="21">
        <f>BASE!A8</f>
        <v>5</v>
      </c>
      <c r="B8" s="21">
        <f>BASE!AH8</f>
        <v>1</v>
      </c>
    </row>
    <row r="9" spans="1:2" x14ac:dyDescent="0.2">
      <c r="A9" s="21">
        <f>BASE!A9</f>
        <v>6</v>
      </c>
      <c r="B9" s="21">
        <f>BASE!AH9</f>
        <v>0</v>
      </c>
    </row>
    <row r="10" spans="1:2" x14ac:dyDescent="0.2">
      <c r="A10" s="21">
        <f>BASE!A10</f>
        <v>7</v>
      </c>
      <c r="B10" s="21">
        <f>BASE!AH10</f>
        <v>0</v>
      </c>
    </row>
    <row r="11" spans="1:2" x14ac:dyDescent="0.2">
      <c r="A11" s="21">
        <f>BASE!A11</f>
        <v>8</v>
      </c>
      <c r="B11" s="21">
        <f>BASE!AH11</f>
        <v>0</v>
      </c>
    </row>
    <row r="12" spans="1:2" x14ac:dyDescent="0.2">
      <c r="A12" s="21">
        <f>BASE!A12</f>
        <v>9</v>
      </c>
      <c r="B12" s="21">
        <f>BASE!AH12</f>
        <v>0</v>
      </c>
    </row>
    <row r="13" spans="1:2" x14ac:dyDescent="0.2">
      <c r="A13" s="21">
        <f>BASE!A13</f>
        <v>10</v>
      </c>
      <c r="B13" s="21">
        <f>BASE!AH13</f>
        <v>1</v>
      </c>
    </row>
    <row r="14" spans="1:2" x14ac:dyDescent="0.2">
      <c r="A14" s="21">
        <f>BASE!A14</f>
        <v>11</v>
      </c>
      <c r="B14" s="21">
        <f>BASE!AH14</f>
        <v>0</v>
      </c>
    </row>
    <row r="15" spans="1:2" x14ac:dyDescent="0.2">
      <c r="A15" s="21">
        <f>BASE!A15</f>
        <v>12</v>
      </c>
      <c r="B15" s="21">
        <f>BASE!AH15</f>
        <v>0</v>
      </c>
    </row>
    <row r="16" spans="1:2" x14ac:dyDescent="0.2">
      <c r="A16" s="21">
        <f>BASE!A16</f>
        <v>13</v>
      </c>
      <c r="B16" s="21">
        <f>BASE!AH16</f>
        <v>1</v>
      </c>
    </row>
    <row r="17" spans="1:2" x14ac:dyDescent="0.2">
      <c r="A17" s="21">
        <f>BASE!A17</f>
        <v>14</v>
      </c>
      <c r="B17" s="21">
        <f>BASE!AH17</f>
        <v>0</v>
      </c>
    </row>
    <row r="18" spans="1:2" x14ac:dyDescent="0.2">
      <c r="A18" s="21">
        <f>BASE!A18</f>
        <v>15</v>
      </c>
      <c r="B18" s="21">
        <f>BASE!AH18</f>
        <v>0</v>
      </c>
    </row>
    <row r="19" spans="1:2" x14ac:dyDescent="0.2">
      <c r="A19" s="21">
        <f>BASE!A19</f>
        <v>16</v>
      </c>
      <c r="B19" s="21">
        <f>BASE!AH19</f>
        <v>0</v>
      </c>
    </row>
    <row r="20" spans="1:2" x14ac:dyDescent="0.2">
      <c r="A20" s="21">
        <f>BASE!A20</f>
        <v>17</v>
      </c>
      <c r="B20" s="21">
        <f>BASE!AH20</f>
        <v>0</v>
      </c>
    </row>
    <row r="21" spans="1:2" x14ac:dyDescent="0.2">
      <c r="A21" s="21">
        <f>BASE!A21</f>
        <v>18</v>
      </c>
      <c r="B21" s="21">
        <f>BASE!AH21</f>
        <v>0</v>
      </c>
    </row>
    <row r="22" spans="1:2" x14ac:dyDescent="0.2">
      <c r="A22" s="21">
        <f>BASE!A22</f>
        <v>19</v>
      </c>
      <c r="B22" s="21">
        <f>BASE!AH22</f>
        <v>0</v>
      </c>
    </row>
    <row r="23" spans="1:2" x14ac:dyDescent="0.2">
      <c r="A23" s="21">
        <f>BASE!A23</f>
        <v>20</v>
      </c>
      <c r="B23" s="21">
        <f>BASE!AH23</f>
        <v>0</v>
      </c>
    </row>
    <row r="24" spans="1:2" x14ac:dyDescent="0.2">
      <c r="A24" s="21">
        <f>BASE!A24</f>
        <v>21</v>
      </c>
      <c r="B24" s="21">
        <f>BASE!AH24</f>
        <v>0</v>
      </c>
    </row>
    <row r="25" spans="1:2" x14ac:dyDescent="0.2">
      <c r="A25" s="21">
        <f>BASE!A25</f>
        <v>22</v>
      </c>
      <c r="B25" s="21">
        <f>BASE!AH25</f>
        <v>1</v>
      </c>
    </row>
    <row r="26" spans="1:2" x14ac:dyDescent="0.2">
      <c r="A26" s="21">
        <f>BASE!A26</f>
        <v>23</v>
      </c>
      <c r="B26" s="21">
        <f>BASE!AH26</f>
        <v>0</v>
      </c>
    </row>
    <row r="27" spans="1:2" x14ac:dyDescent="0.2">
      <c r="A27" s="21">
        <f>BASE!A27</f>
        <v>24</v>
      </c>
      <c r="B27" s="21">
        <f>BASE!AH27</f>
        <v>0</v>
      </c>
    </row>
    <row r="28" spans="1:2" x14ac:dyDescent="0.2">
      <c r="A28" s="21">
        <f>BASE!A28</f>
        <v>25</v>
      </c>
      <c r="B28" s="21">
        <f>BASE!AH28</f>
        <v>0</v>
      </c>
    </row>
    <row r="29" spans="1:2" x14ac:dyDescent="0.2">
      <c r="A29" s="21">
        <f>BASE!A29</f>
        <v>26</v>
      </c>
      <c r="B29" s="21">
        <f>BASE!AH29</f>
        <v>0</v>
      </c>
    </row>
    <row r="30" spans="1:2" x14ac:dyDescent="0.2">
      <c r="A30" s="21">
        <f>BASE!A30</f>
        <v>27</v>
      </c>
      <c r="B30" s="21">
        <f>BASE!AH30</f>
        <v>0</v>
      </c>
    </row>
    <row r="31" spans="1:2" x14ac:dyDescent="0.2">
      <c r="A31" s="21">
        <f>BASE!A31</f>
        <v>28</v>
      </c>
      <c r="B31" s="21">
        <f>BASE!AH31</f>
        <v>0</v>
      </c>
    </row>
    <row r="32" spans="1:2" x14ac:dyDescent="0.2">
      <c r="A32" s="21">
        <f>BASE!A32</f>
        <v>29</v>
      </c>
      <c r="B32" s="21">
        <f>BASE!AH32</f>
        <v>0</v>
      </c>
    </row>
    <row r="33" spans="1:6" x14ac:dyDescent="0.2">
      <c r="A33" s="21">
        <f>BASE!A33</f>
        <v>30</v>
      </c>
      <c r="B33" s="21">
        <f>BASE!AH33</f>
        <v>0</v>
      </c>
    </row>
    <row r="34" spans="1:6" x14ac:dyDescent="0.2">
      <c r="A34" s="21">
        <f>BASE!A34</f>
        <v>31</v>
      </c>
      <c r="B34" s="21">
        <f>BASE!AH34</f>
        <v>0</v>
      </c>
    </row>
    <row r="35" spans="1:6" x14ac:dyDescent="0.2">
      <c r="A35" s="21">
        <f>BASE!A35</f>
        <v>32</v>
      </c>
      <c r="B35" s="21">
        <f>BASE!AH35</f>
        <v>0</v>
      </c>
    </row>
    <row r="36" spans="1:6" x14ac:dyDescent="0.2">
      <c r="A36" s="21">
        <f>BASE!A36</f>
        <v>33</v>
      </c>
      <c r="B36" s="21">
        <f>BASE!AH36</f>
        <v>0</v>
      </c>
    </row>
    <row r="37" spans="1:6" x14ac:dyDescent="0.2">
      <c r="A37" s="21">
        <f>BASE!A37</f>
        <v>34</v>
      </c>
      <c r="B37" s="21">
        <f>BASE!AH37</f>
        <v>1</v>
      </c>
    </row>
    <row r="38" spans="1:6" x14ac:dyDescent="0.2">
      <c r="A38" s="21">
        <f>BASE!A38</f>
        <v>35</v>
      </c>
      <c r="B38" s="21">
        <f>BASE!AH38</f>
        <v>1</v>
      </c>
    </row>
    <row r="39" spans="1:6" x14ac:dyDescent="0.2">
      <c r="A39" s="21">
        <f>BASE!A39</f>
        <v>36</v>
      </c>
      <c r="B39" s="21">
        <f>BASE!AH39</f>
        <v>1</v>
      </c>
    </row>
    <row r="40" spans="1:6" x14ac:dyDescent="0.2">
      <c r="A40" s="21">
        <f>BASE!A40</f>
        <v>37</v>
      </c>
      <c r="B40" s="21">
        <f>BASE!AH40</f>
        <v>1</v>
      </c>
    </row>
    <row r="41" spans="1:6" x14ac:dyDescent="0.2">
      <c r="A41" s="21">
        <f>BASE!A41</f>
        <v>38</v>
      </c>
      <c r="B41" s="21">
        <f>BASE!AH41</f>
        <v>0</v>
      </c>
    </row>
    <row r="42" spans="1:6" x14ac:dyDescent="0.2">
      <c r="A42" s="21">
        <f>BASE!A42</f>
        <v>39</v>
      </c>
      <c r="B42" s="21">
        <f>BASE!AH42</f>
        <v>0</v>
      </c>
    </row>
    <row r="43" spans="1:6" x14ac:dyDescent="0.2">
      <c r="A43" s="21">
        <f>BASE!A43</f>
        <v>40</v>
      </c>
      <c r="B43" s="21">
        <f>BASE!AH43</f>
        <v>0</v>
      </c>
    </row>
    <row r="44" spans="1:6" x14ac:dyDescent="0.2">
      <c r="A44" s="21">
        <f>BASE!A44</f>
        <v>41</v>
      </c>
      <c r="B44" s="21">
        <f>BASE!AH44</f>
        <v>1</v>
      </c>
    </row>
    <row r="45" spans="1:6" x14ac:dyDescent="0.2">
      <c r="A45" s="21">
        <f>BASE!A45</f>
        <v>42</v>
      </c>
      <c r="B45" s="21">
        <f>BASE!AH45</f>
        <v>0</v>
      </c>
    </row>
    <row r="46" spans="1:6" x14ac:dyDescent="0.2">
      <c r="A46" s="21">
        <f>BASE!A46</f>
        <v>43</v>
      </c>
      <c r="B46" s="21">
        <f>BASE!AH46</f>
        <v>1</v>
      </c>
    </row>
    <row r="47" spans="1:6" x14ac:dyDescent="0.2">
      <c r="A47" s="21">
        <f>BASE!A47</f>
        <v>44</v>
      </c>
      <c r="B47" s="21">
        <f>BASE!AH47</f>
        <v>0</v>
      </c>
      <c r="D47" s="21" t="s">
        <v>231</v>
      </c>
    </row>
    <row r="48" spans="1:6" ht="15.75" x14ac:dyDescent="0.2">
      <c r="B48" s="7">
        <f>COUNTIF(B4:B47, "1")</f>
        <v>13</v>
      </c>
      <c r="C48" s="38" t="s">
        <v>292</v>
      </c>
      <c r="D48" s="28">
        <f>B48/44</f>
        <v>0.29545454545454547</v>
      </c>
      <c r="E48" s="38"/>
      <c r="F48" s="29"/>
    </row>
    <row r="49" spans="1:18" ht="15.75" x14ac:dyDescent="0.2">
      <c r="B49" s="7">
        <f>COUNTIF(B4:B47, "0")</f>
        <v>31</v>
      </c>
      <c r="C49" s="38" t="s">
        <v>293</v>
      </c>
      <c r="D49" s="28">
        <f>B49/44</f>
        <v>0.70454545454545459</v>
      </c>
      <c r="E49" s="38"/>
      <c r="F49" s="29"/>
    </row>
    <row r="50" spans="1:18" ht="15.75" x14ac:dyDescent="0.2">
      <c r="B50" s="7"/>
      <c r="C50" s="38"/>
      <c r="D50" s="28"/>
      <c r="E50" s="38"/>
      <c r="F50" s="38"/>
    </row>
    <row r="57" spans="1:18" ht="15.75" x14ac:dyDescent="0.2">
      <c r="A57" s="53" t="s">
        <v>227</v>
      </c>
      <c r="B57" s="51"/>
      <c r="C57" s="51"/>
      <c r="D57" s="51"/>
      <c r="E57" s="51"/>
      <c r="F57" s="51"/>
      <c r="G57" s="51"/>
      <c r="H57" s="51"/>
      <c r="I57" s="51"/>
      <c r="J57" s="51"/>
      <c r="K57" s="51"/>
      <c r="L57" s="51"/>
      <c r="M57" s="51"/>
      <c r="N57" s="51"/>
      <c r="O57" s="51"/>
    </row>
    <row r="58" spans="1:18" ht="15.75" x14ac:dyDescent="0.2">
      <c r="A58" s="20" t="s">
        <v>110</v>
      </c>
      <c r="B58" s="53" t="s">
        <v>111</v>
      </c>
      <c r="C58" s="51"/>
      <c r="D58" s="51"/>
      <c r="E58" s="51"/>
      <c r="F58" s="51"/>
      <c r="G58" s="51"/>
      <c r="H58" s="51"/>
    </row>
    <row r="59" spans="1:18" ht="15.75" x14ac:dyDescent="0.2">
      <c r="A59" s="53" t="s">
        <v>112</v>
      </c>
      <c r="B59" s="51"/>
      <c r="C59" s="51"/>
      <c r="D59" s="51"/>
      <c r="E59" s="51"/>
      <c r="F59" s="51"/>
      <c r="G59" s="51"/>
      <c r="H59" s="51"/>
      <c r="I59" s="51"/>
      <c r="J59" s="51"/>
      <c r="K59" s="20"/>
      <c r="L59" s="20"/>
      <c r="M59" s="20"/>
      <c r="N59" s="20"/>
      <c r="O59" s="20"/>
      <c r="P59" s="20"/>
      <c r="Q59" s="20"/>
      <c r="R59" s="20"/>
    </row>
    <row r="60" spans="1:18" ht="15.75" x14ac:dyDescent="0.2">
      <c r="A60" s="53" t="s">
        <v>113</v>
      </c>
      <c r="B60" s="51"/>
      <c r="C60" s="51"/>
      <c r="D60" s="51"/>
      <c r="E60" s="51"/>
      <c r="F60" s="51"/>
      <c r="G60" s="51"/>
      <c r="H60" s="51"/>
      <c r="I60" s="51"/>
      <c r="J60" s="51"/>
      <c r="K60" s="51"/>
      <c r="L60" s="51"/>
      <c r="M60" s="51"/>
      <c r="N60" s="51"/>
      <c r="O60" s="51"/>
      <c r="P60" s="51"/>
      <c r="Q60" s="51"/>
      <c r="R60" s="51"/>
    </row>
    <row r="61" spans="1:18" ht="15.75" x14ac:dyDescent="0.2">
      <c r="A61" s="53" t="s">
        <v>114</v>
      </c>
      <c r="B61" s="51"/>
      <c r="C61" s="51"/>
      <c r="D61" s="51"/>
      <c r="E61" s="51"/>
      <c r="F61" s="51"/>
      <c r="G61" s="51"/>
      <c r="H61" s="51"/>
      <c r="I61" s="20"/>
      <c r="J61" s="20"/>
      <c r="K61" s="20"/>
      <c r="L61" s="20"/>
      <c r="M61" s="20"/>
      <c r="N61" s="20"/>
      <c r="O61" s="20"/>
      <c r="P61" s="20"/>
      <c r="Q61" s="20"/>
      <c r="R61" s="20"/>
    </row>
    <row r="62" spans="1:18" ht="15.75" x14ac:dyDescent="0.2">
      <c r="A62" s="20" t="s">
        <v>115</v>
      </c>
      <c r="B62" s="20"/>
      <c r="C62" s="20"/>
      <c r="D62" s="20"/>
      <c r="E62" s="20"/>
      <c r="F62" s="20"/>
      <c r="G62" s="20"/>
      <c r="H62" s="20"/>
      <c r="I62" s="20"/>
      <c r="J62" s="20"/>
      <c r="K62" s="20"/>
      <c r="L62" s="20"/>
      <c r="M62" s="20"/>
      <c r="N62" s="20"/>
      <c r="O62" s="20"/>
      <c r="P62" s="20"/>
      <c r="Q62" s="20"/>
      <c r="R62" s="20"/>
    </row>
    <row r="65" spans="1:2" x14ac:dyDescent="0.2">
      <c r="A65" s="41" t="str">
        <f>BASE!A48</f>
        <v>Q</v>
      </c>
      <c r="B65" s="41" t="str">
        <f>BASE!AH48</f>
        <v>Are you aware of an organization or entity in your country or region that performs similar activities as TGICA and/or DDC and that you have not already mentioned above?11 If yes, which institution12, what are these activities and how are they performed, are there opportunities for partnerships between TGICA and/or DDC?
11 e.g. in your response to Q13a/b
12 Please list the institution by title and home page URL</v>
      </c>
    </row>
  </sheetData>
  <sheetProtection password="D373" sheet="1" objects="1" scenarios="1"/>
  <mergeCells count="5">
    <mergeCell ref="A59:J59"/>
    <mergeCell ref="A60:R60"/>
    <mergeCell ref="A57:O57"/>
    <mergeCell ref="B58:H58"/>
    <mergeCell ref="A61:H6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BASE</vt:lpstr>
      <vt:lpstr>Q1a</vt:lpstr>
      <vt:lpstr>Q1b</vt:lpstr>
      <vt:lpstr>Q1c</vt:lpstr>
      <vt:lpstr>Q2a</vt:lpstr>
      <vt:lpstr>Q2b</vt:lpstr>
      <vt:lpstr>Q2c</vt:lpstr>
      <vt:lpstr>Q2d</vt:lpstr>
      <vt:lpstr>Q2e</vt:lpstr>
      <vt:lpstr>Q3a</vt:lpstr>
      <vt:lpstr>Q3b</vt:lpstr>
      <vt:lpstr>Q4</vt:lpstr>
      <vt:lpstr>Q5</vt:lpstr>
      <vt:lpstr>Q6a</vt:lpstr>
      <vt:lpstr>Q6b</vt:lpstr>
      <vt:lpstr>Q7</vt:lpstr>
      <vt:lpstr>Q8-1</vt:lpstr>
      <vt:lpstr>Q8-2</vt:lpstr>
      <vt:lpstr>Q9</vt:lpstr>
      <vt:lpstr>Q10a</vt:lpstr>
      <vt:lpstr>Q10b</vt:lpstr>
      <vt:lpstr>Q11</vt:lpstr>
      <vt:lpstr>Q12a</vt:lpstr>
      <vt:lpstr>Q12b</vt:lpstr>
      <vt:lpstr>Q13a</vt:lpstr>
      <vt:lpstr>Q13b</vt:lpstr>
      <vt:lpstr>Q14</vt:lpstr>
      <vt:lpstr>Q15</vt:lpstr>
      <vt:lpstr>Q16</vt:lpstr>
      <vt:lpstr>Q17</vt:lpstr>
      <vt:lpstr>Q18</vt:lpstr>
      <vt:lpstr>Q19</vt:lpstr>
      <vt:lpstr>Q20</vt:lpstr>
      <vt:lpstr>Q21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Jesbin Baidya</cp:lastModifiedBy>
  <dcterms:modified xsi:type="dcterms:W3CDTF">2018-03-05T13:48:03Z</dcterms:modified>
</cp:coreProperties>
</file>